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 checkCompatibility="1"/>
  <mc:AlternateContent xmlns:mc="http://schemas.openxmlformats.org/markup-compatibility/2006">
    <mc:Choice Requires="x15">
      <x15ac:absPath xmlns:x15ac="http://schemas.microsoft.com/office/spreadsheetml/2010/11/ac" url="https://d.docs.live.net/60ca55be77f3963b/Easy Vista/Easy Vista Reports/"/>
    </mc:Choice>
  </mc:AlternateContent>
  <bookViews>
    <workbookView xWindow="36080" yWindow="-300" windowWidth="19240" windowHeight="17540" activeTab="2"/>
  </bookViews>
  <sheets>
    <sheet name="Incidents" sheetId="1" r:id="rId1"/>
    <sheet name="Request" sheetId="2" r:id="rId2"/>
    <sheet name="Actions" sheetId="3" r:id="rId3"/>
  </sheets>
  <definedNames>
    <definedName name="_xlnm._FilterDatabase" localSheetId="1" hidden="1">Request!$A$26:$C$37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9" i="2" l="1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B89" i="2"/>
  <c r="B107" i="1"/>
  <c r="C83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66" i="1"/>
  <c r="F6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3" i="3"/>
  <c r="G51" i="3"/>
  <c r="G52" i="3"/>
  <c r="G54" i="3"/>
  <c r="G55" i="3"/>
  <c r="G56" i="3"/>
  <c r="G57" i="3"/>
  <c r="G58" i="3"/>
  <c r="G59" i="3"/>
  <c r="G60" i="3"/>
  <c r="G61" i="3"/>
  <c r="G64" i="3"/>
  <c r="B44" i="3"/>
  <c r="B21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1" i="2"/>
  <c r="C10" i="3"/>
  <c r="F62" i="3"/>
  <c r="B73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3" i="3"/>
  <c r="C5" i="3"/>
  <c r="C6" i="3"/>
  <c r="C7" i="3"/>
  <c r="C8" i="3"/>
  <c r="C9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4" i="3"/>
  <c r="B39" i="2"/>
  <c r="C26" i="2"/>
  <c r="C34" i="2"/>
  <c r="C36" i="2"/>
  <c r="C32" i="2"/>
  <c r="C27" i="2"/>
  <c r="C31" i="2"/>
  <c r="C35" i="2"/>
  <c r="C28" i="2"/>
  <c r="C37" i="2"/>
  <c r="C29" i="2"/>
  <c r="C33" i="2"/>
  <c r="C30" i="2"/>
  <c r="C39" i="2"/>
  <c r="B63" i="1"/>
  <c r="C42" i="1"/>
  <c r="B32" i="1"/>
  <c r="C27" i="1"/>
  <c r="C28" i="1"/>
  <c r="C29" i="1"/>
  <c r="C30" i="1"/>
  <c r="C24" i="1"/>
  <c r="C25" i="1"/>
  <c r="C26" i="1"/>
  <c r="C32" i="1"/>
  <c r="C23" i="1"/>
  <c r="B19" i="1"/>
  <c r="C17" i="1"/>
  <c r="C16" i="1"/>
  <c r="C8" i="1"/>
  <c r="C18" i="1"/>
  <c r="C4" i="1"/>
  <c r="C5" i="1"/>
  <c r="C6" i="1"/>
  <c r="C7" i="1"/>
  <c r="C9" i="1"/>
  <c r="C10" i="1"/>
  <c r="C11" i="1"/>
  <c r="C12" i="1"/>
  <c r="C13" i="1"/>
  <c r="C14" i="1"/>
  <c r="C15" i="1"/>
  <c r="C19" i="1"/>
  <c r="C58" i="1"/>
  <c r="C50" i="1"/>
  <c r="C38" i="1"/>
  <c r="C61" i="1"/>
  <c r="C35" i="1"/>
  <c r="C36" i="1"/>
  <c r="C37" i="1"/>
  <c r="C39" i="1"/>
  <c r="C40" i="1"/>
  <c r="C41" i="1"/>
  <c r="C43" i="1"/>
  <c r="C44" i="1"/>
  <c r="C45" i="1"/>
  <c r="C46" i="1"/>
  <c r="C47" i="1"/>
  <c r="C48" i="1"/>
  <c r="C49" i="1"/>
  <c r="C51" i="1"/>
  <c r="C52" i="1"/>
  <c r="C53" i="1"/>
  <c r="C54" i="1"/>
  <c r="C55" i="1"/>
  <c r="C56" i="1"/>
  <c r="C57" i="1"/>
  <c r="C59" i="1"/>
  <c r="C60" i="1"/>
  <c r="C63" i="1"/>
  <c r="C22" i="1"/>
</calcChain>
</file>

<file path=xl/sharedStrings.xml><?xml version="1.0" encoding="utf-8"?>
<sst xmlns="http://schemas.openxmlformats.org/spreadsheetml/2006/main" count="292" uniqueCount="228">
  <si>
    <t>Accounts</t>
  </si>
  <si>
    <t>Accounts (SPAHP)</t>
  </si>
  <si>
    <t>Applications</t>
  </si>
  <si>
    <t>Applications (SPAHP)</t>
  </si>
  <si>
    <t>Email</t>
  </si>
  <si>
    <t>Hardware</t>
  </si>
  <si>
    <t>Hardware (SPAHP)</t>
  </si>
  <si>
    <t>Infrastructure</t>
  </si>
  <si>
    <t>No Action Required</t>
  </si>
  <si>
    <t>Security</t>
  </si>
  <si>
    <t>Incidents by Status</t>
  </si>
  <si>
    <t>Closed</t>
  </si>
  <si>
    <t>In Progress</t>
  </si>
  <si>
    <t>On Hold</t>
  </si>
  <si>
    <t>Configuration issue</t>
  </si>
  <si>
    <t>Software (error)</t>
  </si>
  <si>
    <t>Requests</t>
  </si>
  <si>
    <t>Information Security</t>
  </si>
  <si>
    <t>Learning Environments</t>
  </si>
  <si>
    <t>Network</t>
  </si>
  <si>
    <t>Quick Serve</t>
  </si>
  <si>
    <t>Sys Admin</t>
  </si>
  <si>
    <t>Training</t>
  </si>
  <si>
    <t>Requests by Status</t>
  </si>
  <si>
    <t>Actions</t>
  </si>
  <si>
    <t>Redirected</t>
  </si>
  <si>
    <t>On hold</t>
  </si>
  <si>
    <t>In progress</t>
  </si>
  <si>
    <t>Service Desk</t>
  </si>
  <si>
    <t>CSA</t>
  </si>
  <si>
    <t>Network and Infrastructure</t>
  </si>
  <si>
    <t>Systems Administration</t>
  </si>
  <si>
    <t>Learning Environments</t>
  </si>
  <si>
    <t>OLAT Service Desk</t>
  </si>
  <si>
    <t>Application Administrators</t>
  </si>
  <si>
    <t>Information Security</t>
  </si>
  <si>
    <t>EasyVista Admin</t>
  </si>
  <si>
    <t>Data Center</t>
  </si>
  <si>
    <t>Desktop Engineering</t>
  </si>
  <si>
    <t>Asset Management</t>
  </si>
  <si>
    <t>PMO &amp; ITSC</t>
  </si>
  <si>
    <t>Cloud Apps</t>
  </si>
  <si>
    <t>OLAT SharePoint or Programming</t>
  </si>
  <si>
    <t>OLAT eLearning</t>
  </si>
  <si>
    <t>Enterprise Applications</t>
  </si>
  <si>
    <t>CAI</t>
  </si>
  <si>
    <t>DBA</t>
  </si>
  <si>
    <t>Finance Apps</t>
  </si>
  <si>
    <t>OLAT Desktop Engineering</t>
  </si>
  <si>
    <t>Data Warehouse</t>
  </si>
  <si>
    <t>Web Apps</t>
  </si>
  <si>
    <t>Executive Management</t>
  </si>
  <si>
    <t>Web Team</t>
  </si>
  <si>
    <t>Rad Lab</t>
  </si>
  <si>
    <t>Dentistry</t>
  </si>
  <si>
    <t>Advancement Apps</t>
  </si>
  <si>
    <t>Actions by Group</t>
  </si>
  <si>
    <t>Each ticket has multiple actions. Actions are more accurate measures of workload than simple ticket counts.</t>
  </si>
  <si>
    <t>Actions by Location</t>
  </si>
  <si>
    <t>CRISS (Old II and III) (CHSC)</t>
  </si>
  <si>
    <t>Old Gym (OGYM)</t>
  </si>
  <si>
    <t>Harper Center, incl HCOB (HARP)</t>
  </si>
  <si>
    <t>Murphy (MRPH)</t>
  </si>
  <si>
    <t>Wareham Building (WARE)</t>
  </si>
  <si>
    <t>Hixson-Lied (HLSB)</t>
  </si>
  <si>
    <t>Law School (LAWC)</t>
  </si>
  <si>
    <t>Creighton Hall (CRHL)</t>
  </si>
  <si>
    <t>Boyne Dental School (BOYN)</t>
  </si>
  <si>
    <t>Kiewit Fitness Center (KFCR)</t>
  </si>
  <si>
    <t>Linn Building (LINN)</t>
  </si>
  <si>
    <t>Ryan Center and Sokol Arena (RYAN)</t>
  </si>
  <si>
    <t>Schneider Hall (SHDR)</t>
  </si>
  <si>
    <t>Skutt Student Center (SSCR)</t>
  </si>
  <si>
    <t>Dowling Hall Humanities Center (DHHC)</t>
  </si>
  <si>
    <t>Jelinek Building (JB)</t>
  </si>
  <si>
    <t>LABAJ (LABJ)</t>
  </si>
  <si>
    <t>Brandeis (BRND)</t>
  </si>
  <si>
    <t>Cardiac Care Center (CCC)</t>
  </si>
  <si>
    <t>Rigge Science Building (RGSB)</t>
  </si>
  <si>
    <t>Campion House (CAMH)</t>
  </si>
  <si>
    <t>Bio Information Center (BICR)</t>
  </si>
  <si>
    <t>Lied Center (LECA)</t>
  </si>
  <si>
    <t>Swanson Hall (SWAH)</t>
  </si>
  <si>
    <t>Championship Center (CHCT)</t>
  </si>
  <si>
    <t>ROTC (ROTC)</t>
  </si>
  <si>
    <t>CRISS I (CRSS)</t>
  </si>
  <si>
    <t>Gallagher Hall (GALH)</t>
  </si>
  <si>
    <t>Ignatius House (IGN)</t>
  </si>
  <si>
    <t>Kitty Gaughan (GAUG)</t>
  </si>
  <si>
    <t>Rasmussen Center (RASC)</t>
  </si>
  <si>
    <t>Pittman (PITT)</t>
  </si>
  <si>
    <t>JAHN (JAHN)</t>
  </si>
  <si>
    <t xml:space="preserve">Actions by Status </t>
  </si>
  <si>
    <t>(There are multiple actions per ticket; this count will always be higher than incident tickets = request tickets)</t>
  </si>
  <si>
    <t>Not Entered</t>
  </si>
  <si>
    <t>End User Error</t>
  </si>
  <si>
    <t>Hardware Failure</t>
  </si>
  <si>
    <t>Other</t>
  </si>
  <si>
    <t>Password Reset</t>
  </si>
  <si>
    <t>Software (conflict)</t>
  </si>
  <si>
    <t>Psychiatry Clinic Dodge (PSYC)</t>
  </si>
  <si>
    <t>Incidents by Incident Category Entry</t>
  </si>
  <si>
    <t>Requests by Request Category Entry</t>
  </si>
  <si>
    <t>EasyVista QA Testing</t>
  </si>
  <si>
    <t>Student Apps</t>
  </si>
  <si>
    <t>Center for Health Policy &amp; Ethics (CHPE)</t>
  </si>
  <si>
    <t>Resolved</t>
  </si>
  <si>
    <t>Permission or Access Issue</t>
  </si>
  <si>
    <t>Corrupted Data</t>
  </si>
  <si>
    <t>Student Service Desk</t>
  </si>
  <si>
    <t>Hardware Conflict</t>
  </si>
  <si>
    <t>Lost or Stolen</t>
  </si>
  <si>
    <t>Network (Hardware)</t>
  </si>
  <si>
    <t>Network (wired)</t>
  </si>
  <si>
    <t>Network (wireless)</t>
  </si>
  <si>
    <t>Preventitive Maintenance</t>
  </si>
  <si>
    <t>Role Change</t>
  </si>
  <si>
    <t>Software (Unsupported)</t>
  </si>
  <si>
    <t>Training Issue</t>
  </si>
  <si>
    <t>Unknown</t>
  </si>
  <si>
    <t>Virus</t>
  </si>
  <si>
    <t>Working as Designed</t>
  </si>
  <si>
    <t xml:space="preserve">Resolved </t>
  </si>
  <si>
    <t>Not Defined</t>
  </si>
  <si>
    <t>Undefined</t>
  </si>
  <si>
    <t>Hastings</t>
  </si>
  <si>
    <t>Comm Arts, Hitchcock (HCCA)</t>
  </si>
  <si>
    <t>Eppley (EPLY)</t>
  </si>
  <si>
    <t>Saint John's Church (STJC)</t>
  </si>
  <si>
    <t>St. Joe's, CUMC (CUMC)</t>
  </si>
  <si>
    <t>VA Hospital</t>
  </si>
  <si>
    <t>Disk Capacity Issue</t>
  </si>
  <si>
    <t>Power failue</t>
  </si>
  <si>
    <t>Unable to Recreate</t>
  </si>
  <si>
    <t>Communications</t>
  </si>
  <si>
    <t>HR Apps</t>
  </si>
  <si>
    <t>Dentisitry</t>
  </si>
  <si>
    <t>Training (SPAHP)</t>
  </si>
  <si>
    <t>Beirne, Criss Tower</t>
  </si>
  <si>
    <t>Cardiac Care Columbus Clinic (CC)</t>
  </si>
  <si>
    <t>Deglman Hall (DEGH)</t>
  </si>
  <si>
    <t>Kenefick (KENH)</t>
  </si>
  <si>
    <t>McGloin Hall (MCGH)</t>
  </si>
  <si>
    <t>Opus Hall (OPSH)</t>
  </si>
  <si>
    <t>Retreat Center (RTCT)</t>
  </si>
  <si>
    <t>Reinert Alumni Library (RAML)</t>
  </si>
  <si>
    <t>Uncategorized</t>
  </si>
  <si>
    <t>Medical Exams</t>
  </si>
  <si>
    <t>On Hold: Waiting on customer</t>
  </si>
  <si>
    <t>Closed - FCR</t>
  </si>
  <si>
    <t xml:space="preserve">Closed - Rejected </t>
  </si>
  <si>
    <t>In Development</t>
  </si>
  <si>
    <t>In Specification</t>
  </si>
  <si>
    <t>On Hold: Waiting for IT resources</t>
  </si>
  <si>
    <t>On Hold: Waiting on Target Date</t>
  </si>
  <si>
    <t>On Hold: Waiting on Vendor</t>
  </si>
  <si>
    <t>Request Fullfilment</t>
  </si>
  <si>
    <t>Becker (BCKH)</t>
  </si>
  <si>
    <t>Old Market Clinic )CODM)</t>
  </si>
  <si>
    <t>Canon</t>
  </si>
  <si>
    <t>Bergan Clinic (CBGN)</t>
  </si>
  <si>
    <t>Campus (CAMP)</t>
  </si>
  <si>
    <t>Children's Phsicians</t>
  </si>
  <si>
    <t>Heider Hall (HEID)</t>
  </si>
  <si>
    <t>Kiewit Hall (KIEH)</t>
  </si>
  <si>
    <t>SS Item Not Found</t>
  </si>
  <si>
    <t>SS Uncategorized</t>
  </si>
  <si>
    <t>Testing</t>
  </si>
  <si>
    <t>Manager Approval</t>
  </si>
  <si>
    <t>Card Services</t>
  </si>
  <si>
    <t>Recipient Validation</t>
  </si>
  <si>
    <t>EasyVista Statistics for 07/01/2016 - 07/31/2016</t>
  </si>
  <si>
    <t>On Hold: Waiting for Customer</t>
  </si>
  <si>
    <t>On Hold: Waiting for IT Resources</t>
  </si>
  <si>
    <t>On Hold: Waiting for Vendor</t>
  </si>
  <si>
    <t>Installation</t>
  </si>
  <si>
    <t>Office of Meducal Education</t>
  </si>
  <si>
    <t>In Code review</t>
  </si>
  <si>
    <t>In Code Review</t>
  </si>
  <si>
    <t>Incidents by Location</t>
  </si>
  <si>
    <t>Incidents by Root Cause</t>
  </si>
  <si>
    <t xml:space="preserve">Bio Information Center (BICR) </t>
  </si>
  <si>
    <t xml:space="preserve">Boyne Dental School (BOYN) </t>
  </si>
  <si>
    <t xml:space="preserve">Brandeis (BRND) </t>
  </si>
  <si>
    <t xml:space="preserve">Campion House (CAMH) </t>
  </si>
  <si>
    <t xml:space="preserve">Campus (CAMP) </t>
  </si>
  <si>
    <t xml:space="preserve">Cardiac Care Center (CCC) </t>
  </si>
  <si>
    <t xml:space="preserve">Center for Health Policy &amp; Ethics (CHPE) </t>
  </si>
  <si>
    <t xml:space="preserve">Championship Center (CHCT) </t>
  </si>
  <si>
    <t xml:space="preserve">COMM Arts, Hitchcock (HCCA) </t>
  </si>
  <si>
    <t xml:space="preserve">Creighton Hall (CRHL) </t>
  </si>
  <si>
    <t xml:space="preserve">CRISS (Old II and III) (CHSC) </t>
  </si>
  <si>
    <t xml:space="preserve">CRISS I (CRSS) </t>
  </si>
  <si>
    <t xml:space="preserve">Dowling Hall Humanities Center (DHHC) </t>
  </si>
  <si>
    <t xml:space="preserve">Eppley (EPLY) </t>
  </si>
  <si>
    <t xml:space="preserve">Gallagher Hall (GALH) </t>
  </si>
  <si>
    <t xml:space="preserve">Harper Center (HARP) </t>
  </si>
  <si>
    <t xml:space="preserve">Hixson-Lied (HLSB) </t>
  </si>
  <si>
    <t xml:space="preserve">Ignatius House (IGN) </t>
  </si>
  <si>
    <t xml:space="preserve">Jelinek Building (JB) </t>
  </si>
  <si>
    <t xml:space="preserve">Kenefick (KENH) </t>
  </si>
  <si>
    <t xml:space="preserve">Kiewit Fitness Center (KFCR) </t>
  </si>
  <si>
    <t xml:space="preserve">LABAJ (LABJ) </t>
  </si>
  <si>
    <t xml:space="preserve">Law School (LAWC) </t>
  </si>
  <si>
    <t xml:space="preserve">Lied Center (LECA) </t>
  </si>
  <si>
    <t xml:space="preserve">Linn Building (LINN) </t>
  </si>
  <si>
    <t xml:space="preserve">Murphy (MRPH) </t>
  </si>
  <si>
    <t xml:space="preserve">Old Gym (OGYM) </t>
  </si>
  <si>
    <t xml:space="preserve">Old Market Clinic (CODM) </t>
  </si>
  <si>
    <t xml:space="preserve">Opus Hall (OPSH) </t>
  </si>
  <si>
    <t xml:space="preserve">Psychiatry Clinic Dodge (PSYC) </t>
  </si>
  <si>
    <t xml:space="preserve">Reinert Alumni Library (RAML) </t>
  </si>
  <si>
    <t xml:space="preserve">Ryan Center and Sokol Arena (RYAN) </t>
  </si>
  <si>
    <t xml:space="preserve">Saint John's Church (STJC) </t>
  </si>
  <si>
    <t xml:space="preserve">Schneider Hall (SHDR) </t>
  </si>
  <si>
    <t xml:space="preserve">Skutt Student Center (SSCR) </t>
  </si>
  <si>
    <t xml:space="preserve">St. Joe's, CUMC (CUMC) </t>
  </si>
  <si>
    <t xml:space="preserve">Swanson Hall (SWAH) </t>
  </si>
  <si>
    <t xml:space="preserve">Wareham Building (WARE) </t>
  </si>
  <si>
    <t>Requests by Location</t>
  </si>
  <si>
    <t xml:space="preserve">Hastings </t>
  </si>
  <si>
    <t xml:space="preserve">Children's Physicians </t>
  </si>
  <si>
    <t xml:space="preserve">Deglman Hall (DEGH) </t>
  </si>
  <si>
    <t xml:space="preserve">JAHN (JAHN) </t>
  </si>
  <si>
    <t xml:space="preserve">Kiewit Hall (KIEH) </t>
  </si>
  <si>
    <t xml:space="preserve">Kitty Gaughan (GAUG) </t>
  </si>
  <si>
    <t xml:space="preserve">Pittman (PITT) </t>
  </si>
  <si>
    <t xml:space="preserve">Rigge Science Building (RGSB)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</si>
</sst>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Verdana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1"/>
      <name val="Verdana"/>
    </font>
    <font>
      <sz val="10"/>
      <color theme="1"/>
      <name val="Verdana"/>
    </font>
    <font>
      <i/>
      <sz val="10"/>
      <color theme="1"/>
      <name val="Verdana"/>
    </font>
    <font>
      <sz val="11"/>
      <color theme="0" tint="-0.499984740745262"/>
      <name val="Verdana"/>
    </font>
    <font>
      <sz val="10"/>
      <color theme="7" tint="0.39997558519241921"/>
      <name val="Verdana"/>
    </font>
    <font>
      <b/>
      <i/>
      <sz val="10"/>
      <color theme="1"/>
      <name val="Verdana"/>
    </font>
    <font>
      <b/>
      <sz val="11"/>
      <color theme="1"/>
      <name val="Verdana"/>
    </font>
    <font>
      <b/>
      <sz val="11"/>
      <color theme="1"/>
      <name val="Calibri"/>
      <family val="2"/>
      <scheme val="minor"/>
    </font>
    <font>
      <sz val="11"/>
      <color theme="7" tint="0.39997558519241921"/>
      <name val="Verdana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6" fillId="0" borderId="0" xfId="0" applyFont="1"/>
    <xf numFmtId="3" fontId="6" fillId="0" borderId="0" xfId="0" applyNumberFormat="1" applyFont="1"/>
    <xf numFmtId="9" fontId="6" fillId="0" borderId="0" xfId="0" applyNumberFormat="1" applyFont="1"/>
    <xf numFmtId="0" fontId="6" fillId="0" borderId="0" xfId="0" applyFont="1" applyAlignment="1">
      <alignment horizontal="right"/>
    </xf>
    <xf numFmtId="3" fontId="5" fillId="0" borderId="0" xfId="0" applyNumberFormat="1" applyFont="1"/>
    <xf numFmtId="0" fontId="6" fillId="0" borderId="0" xfId="0" applyFont="1" applyFill="1" applyAlignment="1">
      <alignment horizontal="right"/>
    </xf>
    <xf numFmtId="0" fontId="7" fillId="0" borderId="0" xfId="0" applyFont="1" applyAlignment="1">
      <alignment horizontal="left" wrapText="1"/>
    </xf>
    <xf numFmtId="3" fontId="6" fillId="0" borderId="0" xfId="0" applyNumberFormat="1" applyFont="1" applyFill="1"/>
    <xf numFmtId="9" fontId="6" fillId="0" borderId="0" xfId="0" applyNumberFormat="1" applyFont="1" applyFill="1"/>
    <xf numFmtId="0" fontId="8" fillId="0" borderId="0" xfId="0" applyFont="1"/>
    <xf numFmtId="0" fontId="9" fillId="0" borderId="0" xfId="0" applyFont="1" applyFill="1"/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2" borderId="0" xfId="0" applyFont="1" applyFill="1" applyAlignment="1">
      <alignment horizontal="right"/>
    </xf>
    <xf numFmtId="3" fontId="6" fillId="2" borderId="0" xfId="0" applyNumberFormat="1" applyFont="1" applyFill="1"/>
    <xf numFmtId="9" fontId="6" fillId="2" borderId="0" xfId="0" applyNumberFormat="1" applyFont="1" applyFill="1"/>
    <xf numFmtId="0" fontId="5" fillId="0" borderId="0" xfId="0" applyFont="1" applyFill="1" applyAlignment="1">
      <alignment horizontal="left" wrapText="1"/>
    </xf>
    <xf numFmtId="0" fontId="6" fillId="0" borderId="0" xfId="0" applyFont="1" applyFill="1"/>
    <xf numFmtId="0" fontId="0" fillId="0" borderId="0" xfId="0" applyFill="1"/>
    <xf numFmtId="49" fontId="10" fillId="0" borderId="0" xfId="0" applyNumberFormat="1" applyFont="1" applyAlignment="1">
      <alignment horizontal="left"/>
    </xf>
    <xf numFmtId="0" fontId="9" fillId="3" borderId="0" xfId="0" applyFont="1" applyFill="1"/>
    <xf numFmtId="3" fontId="11" fillId="0" borderId="0" xfId="0" applyNumberFormat="1" applyFont="1"/>
    <xf numFmtId="0" fontId="2" fillId="0" borderId="0" xfId="0" applyFont="1" applyFill="1" applyAlignment="1">
      <alignment horizontal="left"/>
    </xf>
    <xf numFmtId="9" fontId="2" fillId="0" borderId="0" xfId="0" applyNumberFormat="1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13" fillId="0" borderId="0" xfId="0" applyFont="1" applyFill="1"/>
    <xf numFmtId="0" fontId="13" fillId="3" borderId="0" xfId="0" applyFont="1" applyFill="1"/>
    <xf numFmtId="0" fontId="11" fillId="0" borderId="0" xfId="0" applyFont="1" applyAlignment="1"/>
    <xf numFmtId="0" fontId="11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49" fontId="7" fillId="0" borderId="0" xfId="0" applyNumberFormat="1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5" fillId="0" borderId="0" xfId="0" applyFont="1" applyFill="1" applyAlignment="1">
      <alignment horizontal="left"/>
    </xf>
    <xf numFmtId="0" fontId="0" fillId="6" borderId="0" xfId="0" applyFill="1"/>
    <xf numFmtId="3" fontId="0" fillId="0" borderId="0" xfId="0" applyNumberFormat="1"/>
    <xf numFmtId="9" fontId="0" fillId="0" borderId="0" xfId="0" applyNumberForma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Category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556202318460193"/>
          <c:y val="0.143935185185185"/>
          <c:w val="0.415373359580053"/>
          <c:h val="0.69228893263342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Incidents!$A$4:$A$18</c:f>
              <c:strCache>
                <c:ptCount val="15"/>
                <c:pt idx="0">
                  <c:v>Accounts</c:v>
                </c:pt>
                <c:pt idx="1">
                  <c:v>Accounts (SPAHP)</c:v>
                </c:pt>
                <c:pt idx="2">
                  <c:v>Applications</c:v>
                </c:pt>
                <c:pt idx="3">
                  <c:v>Applications (SPAHP)</c:v>
                </c:pt>
                <c:pt idx="4">
                  <c:v>Canon</c:v>
                </c:pt>
                <c:pt idx="5">
                  <c:v>Dentistry</c:v>
                </c:pt>
                <c:pt idx="6">
                  <c:v>Email</c:v>
                </c:pt>
                <c:pt idx="7">
                  <c:v>Hardware</c:v>
                </c:pt>
                <c:pt idx="8">
                  <c:v>Hardware (SPAHP)</c:v>
                </c:pt>
                <c:pt idx="9">
                  <c:v>Infrastructure</c:v>
                </c:pt>
                <c:pt idx="10">
                  <c:v>No Action Required</c:v>
                </c:pt>
                <c:pt idx="11">
                  <c:v>Security</c:v>
                </c:pt>
                <c:pt idx="12">
                  <c:v>SS Item Not Found</c:v>
                </c:pt>
                <c:pt idx="13">
                  <c:v>SS Uncategorized</c:v>
                </c:pt>
                <c:pt idx="14">
                  <c:v>Uncategorized</c:v>
                </c:pt>
              </c:strCache>
            </c:strRef>
          </c:cat>
          <c:val>
            <c:numRef>
              <c:f>Incidents!$B$4:$B$18</c:f>
              <c:numCache>
                <c:formatCode>#,##0</c:formatCode>
                <c:ptCount val="15"/>
                <c:pt idx="0">
                  <c:v>138.0</c:v>
                </c:pt>
                <c:pt idx="1">
                  <c:v>4.0</c:v>
                </c:pt>
                <c:pt idx="2">
                  <c:v>203.0</c:v>
                </c:pt>
                <c:pt idx="3">
                  <c:v>94.0</c:v>
                </c:pt>
                <c:pt idx="4">
                  <c:v>10.0</c:v>
                </c:pt>
                <c:pt idx="5">
                  <c:v>45.0</c:v>
                </c:pt>
                <c:pt idx="6">
                  <c:v>14.0</c:v>
                </c:pt>
                <c:pt idx="7">
                  <c:v>163.0</c:v>
                </c:pt>
                <c:pt idx="8">
                  <c:v>18.0</c:v>
                </c:pt>
                <c:pt idx="9">
                  <c:v>23.0</c:v>
                </c:pt>
                <c:pt idx="10">
                  <c:v>19.0</c:v>
                </c:pt>
                <c:pt idx="11">
                  <c:v>29.0</c:v>
                </c:pt>
                <c:pt idx="12">
                  <c:v>3.0</c:v>
                </c:pt>
                <c:pt idx="13">
                  <c:v>2.0</c:v>
                </c:pt>
                <c:pt idx="14">
                  <c:v>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196323272090989"/>
          <c:y val="0.169557451151939"/>
          <c:w val="0.507957567804024"/>
          <c:h val="0.7841462525517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Status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86757874015748"/>
          <c:y val="0.125416666666667"/>
          <c:w val="0.448706692913386"/>
          <c:h val="0.74784448818897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Incidents!$A$22:$A$30</c:f>
              <c:strCache>
                <c:ptCount val="9"/>
                <c:pt idx="0">
                  <c:v>Closed</c:v>
                </c:pt>
                <c:pt idx="1">
                  <c:v>Closed - FCR</c:v>
                </c:pt>
                <c:pt idx="2">
                  <c:v>In Progress</c:v>
                </c:pt>
                <c:pt idx="3">
                  <c:v>On Hold</c:v>
                </c:pt>
                <c:pt idx="4">
                  <c:v>On Hold: Waiting for Customer</c:v>
                </c:pt>
                <c:pt idx="5">
                  <c:v>On Hold: Waiting for IT Resources</c:v>
                </c:pt>
                <c:pt idx="6">
                  <c:v>On Hold: Waiting for Vendor</c:v>
                </c:pt>
                <c:pt idx="7">
                  <c:v>Redirected</c:v>
                </c:pt>
                <c:pt idx="8">
                  <c:v>Resolved</c:v>
                </c:pt>
              </c:strCache>
            </c:strRef>
          </c:cat>
          <c:val>
            <c:numRef>
              <c:f>Incidents!$B$22:$B$30</c:f>
              <c:numCache>
                <c:formatCode>#,##0</c:formatCode>
                <c:ptCount val="9"/>
                <c:pt idx="0">
                  <c:v>682.0</c:v>
                </c:pt>
                <c:pt idx="1">
                  <c:v>5.0</c:v>
                </c:pt>
                <c:pt idx="2">
                  <c:v>61.0</c:v>
                </c:pt>
                <c:pt idx="3">
                  <c:v>2.0</c:v>
                </c:pt>
                <c:pt idx="4">
                  <c:v>11.0</c:v>
                </c:pt>
                <c:pt idx="5">
                  <c:v>1.0</c:v>
                </c:pt>
                <c:pt idx="6">
                  <c:v>3.0</c:v>
                </c:pt>
                <c:pt idx="7">
                  <c:v>5.0</c:v>
                </c:pt>
                <c:pt idx="8">
                  <c:v>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74400699912511"/>
          <c:y val="0.0908537474482356"/>
          <c:w val="0.35734208223972"/>
          <c:h val="0.8721092155147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Root Cause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43387357830271"/>
          <c:y val="0.0971980380024767"/>
          <c:w val="0.507669947506562"/>
          <c:h val="0.52109205708902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Incidents!$A$35:$A$61</c:f>
              <c:strCache>
                <c:ptCount val="27"/>
                <c:pt idx="0">
                  <c:v>Not Entered</c:v>
                </c:pt>
                <c:pt idx="1">
                  <c:v>Configuration issue</c:v>
                </c:pt>
                <c:pt idx="2">
                  <c:v>Corrupted Data</c:v>
                </c:pt>
                <c:pt idx="3">
                  <c:v>Disk Capacity Issue</c:v>
                </c:pt>
                <c:pt idx="4">
                  <c:v>End User Error</c:v>
                </c:pt>
                <c:pt idx="5">
                  <c:v>Hardware Conflict</c:v>
                </c:pt>
                <c:pt idx="6">
                  <c:v>Hardware Failure</c:v>
                </c:pt>
                <c:pt idx="7">
                  <c:v>Installation</c:v>
                </c:pt>
                <c:pt idx="8">
                  <c:v>Lost or Stolen</c:v>
                </c:pt>
                <c:pt idx="9">
                  <c:v>Network (Hardware)</c:v>
                </c:pt>
                <c:pt idx="10">
                  <c:v>Network (wired)</c:v>
                </c:pt>
                <c:pt idx="11">
                  <c:v>Network (wireless)</c:v>
                </c:pt>
                <c:pt idx="12">
                  <c:v>Other</c:v>
                </c:pt>
                <c:pt idx="13">
                  <c:v>Password Reset</c:v>
                </c:pt>
                <c:pt idx="14">
                  <c:v>Permission or Access Issue</c:v>
                </c:pt>
                <c:pt idx="15">
                  <c:v>Power failue</c:v>
                </c:pt>
                <c:pt idx="16">
                  <c:v>Preventitive Maintenance</c:v>
                </c:pt>
                <c:pt idx="17">
                  <c:v>Role Change</c:v>
                </c:pt>
                <c:pt idx="18">
                  <c:v>Software (conflict)</c:v>
                </c:pt>
                <c:pt idx="19">
                  <c:v>Software (error)</c:v>
                </c:pt>
                <c:pt idx="20">
                  <c:v>Software (Unsupported)</c:v>
                </c:pt>
                <c:pt idx="21">
                  <c:v>Testing</c:v>
                </c:pt>
                <c:pt idx="22">
                  <c:v>Training Issue</c:v>
                </c:pt>
                <c:pt idx="23">
                  <c:v>Unable to Recreate</c:v>
                </c:pt>
                <c:pt idx="24">
                  <c:v>Unknown</c:v>
                </c:pt>
                <c:pt idx="25">
                  <c:v>Virus</c:v>
                </c:pt>
                <c:pt idx="26">
                  <c:v>Working as Designed</c:v>
                </c:pt>
              </c:strCache>
            </c:strRef>
          </c:cat>
          <c:val>
            <c:numRef>
              <c:f>Incidents!$B$35:$B$61</c:f>
              <c:numCache>
                <c:formatCode>#,##0</c:formatCode>
                <c:ptCount val="27"/>
                <c:pt idx="0">
                  <c:v>169.0</c:v>
                </c:pt>
                <c:pt idx="1">
                  <c:v>162.0</c:v>
                </c:pt>
                <c:pt idx="2">
                  <c:v>4.0</c:v>
                </c:pt>
                <c:pt idx="3">
                  <c:v>3.0</c:v>
                </c:pt>
                <c:pt idx="4">
                  <c:v>68.0</c:v>
                </c:pt>
                <c:pt idx="5">
                  <c:v>7.0</c:v>
                </c:pt>
                <c:pt idx="6">
                  <c:v>34.0</c:v>
                </c:pt>
                <c:pt idx="7">
                  <c:v>7.0</c:v>
                </c:pt>
                <c:pt idx="8">
                  <c:v>1.0</c:v>
                </c:pt>
                <c:pt idx="9">
                  <c:v>1.0</c:v>
                </c:pt>
                <c:pt idx="10">
                  <c:v>5.0</c:v>
                </c:pt>
                <c:pt idx="11">
                  <c:v>1.0</c:v>
                </c:pt>
                <c:pt idx="12">
                  <c:v>99.0</c:v>
                </c:pt>
                <c:pt idx="13">
                  <c:v>68.0</c:v>
                </c:pt>
                <c:pt idx="14">
                  <c:v>12.0</c:v>
                </c:pt>
                <c:pt idx="15">
                  <c:v>3.0</c:v>
                </c:pt>
                <c:pt idx="16">
                  <c:v>2.0</c:v>
                </c:pt>
                <c:pt idx="17">
                  <c:v>19.0</c:v>
                </c:pt>
                <c:pt idx="18">
                  <c:v>25.0</c:v>
                </c:pt>
                <c:pt idx="19">
                  <c:v>37.0</c:v>
                </c:pt>
                <c:pt idx="20">
                  <c:v>5.0</c:v>
                </c:pt>
                <c:pt idx="21">
                  <c:v>3.0</c:v>
                </c:pt>
                <c:pt idx="22">
                  <c:v>5.0</c:v>
                </c:pt>
                <c:pt idx="23">
                  <c:v>6.0</c:v>
                </c:pt>
                <c:pt idx="24">
                  <c:v>12.0</c:v>
                </c:pt>
                <c:pt idx="25">
                  <c:v>2.0</c:v>
                </c:pt>
                <c:pt idx="26">
                  <c:v>12.0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187156605424322"/>
          <c:y val="0.0708561468229344"/>
          <c:w val="0.484790901137358"/>
          <c:h val="0.9063341053325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Incidents by location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Incidents!$A$67:$A$105</c:f>
              <c:strCache>
                <c:ptCount val="39"/>
                <c:pt idx="0">
                  <c:v>Bio Information Center (BICR) </c:v>
                </c:pt>
                <c:pt idx="1">
                  <c:v>Boyne Dental School (BOYN) </c:v>
                </c:pt>
                <c:pt idx="2">
                  <c:v>Brandeis (BRND) </c:v>
                </c:pt>
                <c:pt idx="3">
                  <c:v>Campion House (CAMH) </c:v>
                </c:pt>
                <c:pt idx="4">
                  <c:v>Campus (CAMP) </c:v>
                </c:pt>
                <c:pt idx="5">
                  <c:v>Cardiac Care Center (CCC) </c:v>
                </c:pt>
                <c:pt idx="6">
                  <c:v>Center for Health Policy &amp; Ethics (CHPE) </c:v>
                </c:pt>
                <c:pt idx="7">
                  <c:v>Championship Center (CHCT) </c:v>
                </c:pt>
                <c:pt idx="8">
                  <c:v>COMM Arts, Hitchcock (HCCA) </c:v>
                </c:pt>
                <c:pt idx="9">
                  <c:v>Creighton Hall (CRHL) </c:v>
                </c:pt>
                <c:pt idx="10">
                  <c:v>CRISS (Old II and III) (CHSC) </c:v>
                </c:pt>
                <c:pt idx="11">
                  <c:v>CRISS I (CRSS) </c:v>
                </c:pt>
                <c:pt idx="12">
                  <c:v>Dowling Hall Humanities Center (DHHC) </c:v>
                </c:pt>
                <c:pt idx="13">
                  <c:v>Eppley (EPLY) </c:v>
                </c:pt>
                <c:pt idx="14">
                  <c:v>Gallagher Hall (GALH) </c:v>
                </c:pt>
                <c:pt idx="15">
                  <c:v>Harper Center (HARP) </c:v>
                </c:pt>
                <c:pt idx="16">
                  <c:v>Hastings</c:v>
                </c:pt>
                <c:pt idx="17">
                  <c:v>Hixson-Lied (HLSB) </c:v>
                </c:pt>
                <c:pt idx="18">
                  <c:v>Ignatius House (IGN) </c:v>
                </c:pt>
                <c:pt idx="19">
                  <c:v>Jelinek Building (JB) </c:v>
                </c:pt>
                <c:pt idx="20">
                  <c:v>Kenefick (KENH) </c:v>
                </c:pt>
                <c:pt idx="21">
                  <c:v>Kiewit Fitness Center (KFCR) </c:v>
                </c:pt>
                <c:pt idx="22">
                  <c:v>LABAJ (LABJ) </c:v>
                </c:pt>
                <c:pt idx="23">
                  <c:v>Law School (LAWC) </c:v>
                </c:pt>
                <c:pt idx="24">
                  <c:v>Lied Center (LECA) </c:v>
                </c:pt>
                <c:pt idx="25">
                  <c:v>Linn Building (LINN) </c:v>
                </c:pt>
                <c:pt idx="26">
                  <c:v>Murphy (MRPH) </c:v>
                </c:pt>
                <c:pt idx="27">
                  <c:v>Old Gym (OGYM) </c:v>
                </c:pt>
                <c:pt idx="28">
                  <c:v>Old Market Clinic (CODM) </c:v>
                </c:pt>
                <c:pt idx="29">
                  <c:v>Opus Hall (OPSH) </c:v>
                </c:pt>
                <c:pt idx="30">
                  <c:v>Psychiatry Clinic Dodge (PSYC) </c:v>
                </c:pt>
                <c:pt idx="31">
                  <c:v>Reinert Alumni Library (RAML) </c:v>
                </c:pt>
                <c:pt idx="32">
                  <c:v>Ryan Center and Sokol Arena (RYAN) </c:v>
                </c:pt>
                <c:pt idx="33">
                  <c:v>Saint John's Church (STJC) </c:v>
                </c:pt>
                <c:pt idx="34">
                  <c:v>Schneider Hall (SHDR) </c:v>
                </c:pt>
                <c:pt idx="35">
                  <c:v>Skutt Student Center (SSCR) </c:v>
                </c:pt>
                <c:pt idx="36">
                  <c:v>St. Joe's, CUMC (CUMC) </c:v>
                </c:pt>
                <c:pt idx="37">
                  <c:v>Swanson Hall (SWAH) </c:v>
                </c:pt>
                <c:pt idx="38">
                  <c:v>Wareham Building (WARE) </c:v>
                </c:pt>
              </c:strCache>
            </c:strRef>
          </c:cat>
          <c:val>
            <c:numRef>
              <c:f>Incidents!$B$67:$B$105</c:f>
              <c:numCache>
                <c:formatCode>#,##0</c:formatCode>
                <c:ptCount val="39"/>
                <c:pt idx="0">
                  <c:v>3.0</c:v>
                </c:pt>
                <c:pt idx="1">
                  <c:v>75.0</c:v>
                </c:pt>
                <c:pt idx="2">
                  <c:v>2.0</c:v>
                </c:pt>
                <c:pt idx="3">
                  <c:v>10.0</c:v>
                </c:pt>
                <c:pt idx="4">
                  <c:v>2.0</c:v>
                </c:pt>
                <c:pt idx="5">
                  <c:v>4.0</c:v>
                </c:pt>
                <c:pt idx="6">
                  <c:v>2.0</c:v>
                </c:pt>
                <c:pt idx="7">
                  <c:v>3.0</c:v>
                </c:pt>
                <c:pt idx="8">
                  <c:v>3.0</c:v>
                </c:pt>
                <c:pt idx="9">
                  <c:v>25.0</c:v>
                </c:pt>
                <c:pt idx="10">
                  <c:v>52.0</c:v>
                </c:pt>
                <c:pt idx="11">
                  <c:v>3.0</c:v>
                </c:pt>
                <c:pt idx="12">
                  <c:v>9.0</c:v>
                </c:pt>
                <c:pt idx="13">
                  <c:v>14.0</c:v>
                </c:pt>
                <c:pt idx="14">
                  <c:v>1.0</c:v>
                </c:pt>
                <c:pt idx="15">
                  <c:v>28.0</c:v>
                </c:pt>
                <c:pt idx="16">
                  <c:v>3.0</c:v>
                </c:pt>
                <c:pt idx="17">
                  <c:v>30.0</c:v>
                </c:pt>
                <c:pt idx="18">
                  <c:v>2.0</c:v>
                </c:pt>
                <c:pt idx="19">
                  <c:v>9.0</c:v>
                </c:pt>
                <c:pt idx="20">
                  <c:v>1.0</c:v>
                </c:pt>
                <c:pt idx="21">
                  <c:v>4.0</c:v>
                </c:pt>
                <c:pt idx="22">
                  <c:v>7.0</c:v>
                </c:pt>
                <c:pt idx="23">
                  <c:v>22.0</c:v>
                </c:pt>
                <c:pt idx="24">
                  <c:v>2.0</c:v>
                </c:pt>
                <c:pt idx="25">
                  <c:v>9.0</c:v>
                </c:pt>
                <c:pt idx="26">
                  <c:v>7.0</c:v>
                </c:pt>
                <c:pt idx="27">
                  <c:v>34.0</c:v>
                </c:pt>
                <c:pt idx="28">
                  <c:v>1.0</c:v>
                </c:pt>
                <c:pt idx="29">
                  <c:v>1.0</c:v>
                </c:pt>
                <c:pt idx="30">
                  <c:v>2.0</c:v>
                </c:pt>
                <c:pt idx="31">
                  <c:v>26.0</c:v>
                </c:pt>
                <c:pt idx="32">
                  <c:v>2.0</c:v>
                </c:pt>
                <c:pt idx="33">
                  <c:v>3.0</c:v>
                </c:pt>
                <c:pt idx="34">
                  <c:v>17.0</c:v>
                </c:pt>
                <c:pt idx="35">
                  <c:v>2.0</c:v>
                </c:pt>
                <c:pt idx="36">
                  <c:v>31.0</c:v>
                </c:pt>
                <c:pt idx="37">
                  <c:v>6.0</c:v>
                </c:pt>
                <c:pt idx="38">
                  <c:v>49.0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25001813325899"/>
          <c:y val="0.471447660518953"/>
          <c:w val="0.947423274027784"/>
          <c:h val="0.5148237915195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Request by Status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65321767606152"/>
          <c:y val="0.122555555555556"/>
          <c:w val="0.503001508573111"/>
          <c:h val="0.79735053951589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Request!$A$26:$A$37</c:f>
              <c:strCache>
                <c:ptCount val="12"/>
                <c:pt idx="0">
                  <c:v>Closed</c:v>
                </c:pt>
                <c:pt idx="1">
                  <c:v>In Progress</c:v>
                </c:pt>
                <c:pt idx="2">
                  <c:v>On Hold</c:v>
                </c:pt>
                <c:pt idx="3">
                  <c:v>Redirected</c:v>
                </c:pt>
                <c:pt idx="4">
                  <c:v>Resolved </c:v>
                </c:pt>
                <c:pt idx="5">
                  <c:v>In Specification</c:v>
                </c:pt>
                <c:pt idx="6">
                  <c:v>In Development</c:v>
                </c:pt>
                <c:pt idx="7">
                  <c:v>Request Fullfilment</c:v>
                </c:pt>
                <c:pt idx="8">
                  <c:v>Closed - Rejected </c:v>
                </c:pt>
                <c:pt idx="9">
                  <c:v>Manager Approval</c:v>
                </c:pt>
                <c:pt idx="10">
                  <c:v>In Code review</c:v>
                </c:pt>
                <c:pt idx="11">
                  <c:v>Recipient Validation</c:v>
                </c:pt>
              </c:strCache>
            </c:strRef>
          </c:cat>
          <c:val>
            <c:numRef>
              <c:f>Request!$B$26:$B$37</c:f>
              <c:numCache>
                <c:formatCode>#,##0</c:formatCode>
                <c:ptCount val="12"/>
                <c:pt idx="0">
                  <c:v>881.0</c:v>
                </c:pt>
                <c:pt idx="1">
                  <c:v>94.0</c:v>
                </c:pt>
                <c:pt idx="2">
                  <c:v>27.0</c:v>
                </c:pt>
                <c:pt idx="3">
                  <c:v>26.0</c:v>
                </c:pt>
                <c:pt idx="4" formatCode="General">
                  <c:v>20.0</c:v>
                </c:pt>
                <c:pt idx="5">
                  <c:v>18.0</c:v>
                </c:pt>
                <c:pt idx="6">
                  <c:v>7.0</c:v>
                </c:pt>
                <c:pt idx="7">
                  <c:v>5.0</c:v>
                </c:pt>
                <c:pt idx="8">
                  <c:v>2.0</c:v>
                </c:pt>
                <c:pt idx="9">
                  <c:v>2.0</c:v>
                </c:pt>
                <c:pt idx="10">
                  <c:v>1.0</c:v>
                </c:pt>
                <c:pt idx="11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675612347764488"/>
          <c:y val="0.0564806065908428"/>
          <c:w val="0.224739122142604"/>
          <c:h val="0.9138897637795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0" cap="none" spc="0">
          <a:ln w="0"/>
          <a:solidFill>
            <a:schemeClr val="tx1"/>
          </a:solidFill>
          <a:effectLst>
            <a:outerShdw blurRad="38100" dist="19050" dir="2700000" algn="tl" rotWithShape="0">
              <a:schemeClr val="dk1">
                <a:alpha val="40000"/>
              </a:schemeClr>
            </a:outerShdw>
          </a:effectLst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Request by category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01874437228193"/>
          <c:y val="0.175510948905109"/>
          <c:w val="0.47848975994789"/>
          <c:h val="0.71773463992183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Request!$A$3:$A$19</c:f>
              <c:strCache>
                <c:ptCount val="17"/>
                <c:pt idx="0">
                  <c:v>Sys Admin</c:v>
                </c:pt>
                <c:pt idx="1">
                  <c:v>Applications</c:v>
                </c:pt>
                <c:pt idx="2">
                  <c:v>Quick Serve</c:v>
                </c:pt>
                <c:pt idx="3">
                  <c:v>Infrastructure</c:v>
                </c:pt>
                <c:pt idx="4">
                  <c:v>Hardware</c:v>
                </c:pt>
                <c:pt idx="5">
                  <c:v>Dentisitry</c:v>
                </c:pt>
                <c:pt idx="6">
                  <c:v>Information Security</c:v>
                </c:pt>
                <c:pt idx="7">
                  <c:v>Learning Environments</c:v>
                </c:pt>
                <c:pt idx="8">
                  <c:v>Training</c:v>
                </c:pt>
                <c:pt idx="9">
                  <c:v>CSA</c:v>
                </c:pt>
                <c:pt idx="10">
                  <c:v>Applications (SPAHP)</c:v>
                </c:pt>
                <c:pt idx="11">
                  <c:v>Hardware (SPAHP)</c:v>
                </c:pt>
                <c:pt idx="12">
                  <c:v>Network</c:v>
                </c:pt>
                <c:pt idx="13">
                  <c:v>Office of Meducal Education</c:v>
                </c:pt>
                <c:pt idx="14">
                  <c:v>Canon</c:v>
                </c:pt>
                <c:pt idx="15">
                  <c:v>Communications</c:v>
                </c:pt>
                <c:pt idx="16">
                  <c:v>Training (SPAHP)</c:v>
                </c:pt>
              </c:strCache>
            </c:strRef>
          </c:cat>
          <c:val>
            <c:numRef>
              <c:f>Request!$B$3:$B$19</c:f>
              <c:numCache>
                <c:formatCode>#,##0</c:formatCode>
                <c:ptCount val="17"/>
                <c:pt idx="0">
                  <c:v>222.0</c:v>
                </c:pt>
                <c:pt idx="1">
                  <c:v>210.0</c:v>
                </c:pt>
                <c:pt idx="2">
                  <c:v>200.0</c:v>
                </c:pt>
                <c:pt idx="3">
                  <c:v>158.0</c:v>
                </c:pt>
                <c:pt idx="4">
                  <c:v>107.0</c:v>
                </c:pt>
                <c:pt idx="5" formatCode="General">
                  <c:v>42.0</c:v>
                </c:pt>
                <c:pt idx="6">
                  <c:v>34.0</c:v>
                </c:pt>
                <c:pt idx="7">
                  <c:v>31.0</c:v>
                </c:pt>
                <c:pt idx="8">
                  <c:v>18.0</c:v>
                </c:pt>
                <c:pt idx="9" formatCode="General">
                  <c:v>16.0</c:v>
                </c:pt>
                <c:pt idx="10">
                  <c:v>11.0</c:v>
                </c:pt>
                <c:pt idx="11">
                  <c:v>9.0</c:v>
                </c:pt>
                <c:pt idx="12">
                  <c:v>8.0</c:v>
                </c:pt>
                <c:pt idx="13">
                  <c:v>8.0</c:v>
                </c:pt>
                <c:pt idx="14">
                  <c:v>7.0</c:v>
                </c:pt>
                <c:pt idx="15" formatCode="General">
                  <c:v>2.0</c:v>
                </c:pt>
                <c:pt idx="16" formatCode="General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293616491369236"/>
          <c:y val="0.0465302603597908"/>
          <c:w val="0.466824146981627"/>
          <c:h val="0.924272659348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Request!$A$45:$A$87</c:f>
              <c:strCache>
                <c:ptCount val="43"/>
                <c:pt idx="0">
                  <c:v>Hastings </c:v>
                </c:pt>
                <c:pt idx="1">
                  <c:v>Bio Information Center (BICR) </c:v>
                </c:pt>
                <c:pt idx="2">
                  <c:v>Boyne Dental School (BOYN) </c:v>
                </c:pt>
                <c:pt idx="3">
                  <c:v>Brandeis (BRND) </c:v>
                </c:pt>
                <c:pt idx="4">
                  <c:v>Campion House (CAMH) </c:v>
                </c:pt>
                <c:pt idx="5">
                  <c:v>Campus (CAMP) </c:v>
                </c:pt>
                <c:pt idx="6">
                  <c:v>Cardiac Care Center (CCC) </c:v>
                </c:pt>
                <c:pt idx="7">
                  <c:v>Center for Health Policy &amp; Ethics (CHPE) </c:v>
                </c:pt>
                <c:pt idx="8">
                  <c:v>Championship Center (CHCT) </c:v>
                </c:pt>
                <c:pt idx="9">
                  <c:v>Children's Physicians </c:v>
                </c:pt>
                <c:pt idx="10">
                  <c:v>COMM Arts, Hitchcock (HCCA) </c:v>
                </c:pt>
                <c:pt idx="11">
                  <c:v>Creighton Hall (CRHL) </c:v>
                </c:pt>
                <c:pt idx="12">
                  <c:v>CRISS (Old II and III) (CHSC) </c:v>
                </c:pt>
                <c:pt idx="13">
                  <c:v>CRISS I (CRSS) </c:v>
                </c:pt>
                <c:pt idx="14">
                  <c:v>Deglman Hall (DEGH) </c:v>
                </c:pt>
                <c:pt idx="15">
                  <c:v>Dowling Hall Humanities Center (DHHC) </c:v>
                </c:pt>
                <c:pt idx="16">
                  <c:v>Eppley (EPLY) </c:v>
                </c:pt>
                <c:pt idx="17">
                  <c:v>Harper Center (HARP) </c:v>
                </c:pt>
                <c:pt idx="18">
                  <c:v>Hixson-Lied (HLSB) </c:v>
                </c:pt>
                <c:pt idx="19">
                  <c:v>JAHN (JAHN) </c:v>
                </c:pt>
                <c:pt idx="20">
                  <c:v>Jelinek Building (JB) </c:v>
                </c:pt>
                <c:pt idx="21">
                  <c:v>Kenefick (KENH) </c:v>
                </c:pt>
                <c:pt idx="22">
                  <c:v>Kiewit Fitness Center (KFCR) </c:v>
                </c:pt>
                <c:pt idx="23">
                  <c:v>Kiewit Hall (KIEH) </c:v>
                </c:pt>
                <c:pt idx="24">
                  <c:v>Kitty Gaughan (GAUG) </c:v>
                </c:pt>
                <c:pt idx="25">
                  <c:v>LABAJ (LABJ) </c:v>
                </c:pt>
                <c:pt idx="26">
                  <c:v>Law School (LAWC) </c:v>
                </c:pt>
                <c:pt idx="27">
                  <c:v>Lied Center (LECA) </c:v>
                </c:pt>
                <c:pt idx="28">
                  <c:v>Linn Building (LINN) </c:v>
                </c:pt>
                <c:pt idx="29">
                  <c:v>Murphy (MRPH) </c:v>
                </c:pt>
                <c:pt idx="30">
                  <c:v>Old Gym (OGYM) </c:v>
                </c:pt>
                <c:pt idx="31">
                  <c:v>Opus Hall (OPSH) </c:v>
                </c:pt>
                <c:pt idx="32">
                  <c:v>Pittman (PITT) </c:v>
                </c:pt>
                <c:pt idx="33">
                  <c:v>Psychiatry Clinic Dodge (PSYC) </c:v>
                </c:pt>
                <c:pt idx="34">
                  <c:v>Reinert Alumni Library (RAML) </c:v>
                </c:pt>
                <c:pt idx="35">
                  <c:v>Rigge Science Building (RGSB) </c:v>
                </c:pt>
                <c:pt idx="36">
                  <c:v>Ryan Center and Sokol Arena (RYAN) </c:v>
                </c:pt>
                <c:pt idx="37">
                  <c:v>Saint John's Church (STJC) </c:v>
                </c:pt>
                <c:pt idx="38">
                  <c:v>Schneider Hall (SHDR) </c:v>
                </c:pt>
                <c:pt idx="39">
                  <c:v>Skutt Student Center (SSCR) </c:v>
                </c:pt>
                <c:pt idx="40">
                  <c:v>St. Joe's, CUMC (CUMC) </c:v>
                </c:pt>
                <c:pt idx="41">
                  <c:v>Swanson Hall (SWAH) </c:v>
                </c:pt>
                <c:pt idx="42">
                  <c:v>Wareham Building (WARE) </c:v>
                </c:pt>
              </c:strCache>
            </c:strRef>
          </c:cat>
          <c:val>
            <c:numRef>
              <c:f>Request!$B$45:$B$87</c:f>
              <c:numCache>
                <c:formatCode>#,##0</c:formatCode>
                <c:ptCount val="43"/>
                <c:pt idx="0">
                  <c:v>2.0</c:v>
                </c:pt>
                <c:pt idx="1">
                  <c:v>4.0</c:v>
                </c:pt>
                <c:pt idx="2">
                  <c:v>81.0</c:v>
                </c:pt>
                <c:pt idx="3">
                  <c:v>8.0</c:v>
                </c:pt>
                <c:pt idx="4">
                  <c:v>3.0</c:v>
                </c:pt>
                <c:pt idx="5">
                  <c:v>5.0</c:v>
                </c:pt>
                <c:pt idx="6" formatCode="General">
                  <c:v>3.0</c:v>
                </c:pt>
                <c:pt idx="7" formatCode="General">
                  <c:v>9.0</c:v>
                </c:pt>
                <c:pt idx="8" formatCode="General">
                  <c:v>4.0</c:v>
                </c:pt>
                <c:pt idx="9" formatCode="General">
                  <c:v>1.0</c:v>
                </c:pt>
                <c:pt idx="10" formatCode="General">
                  <c:v>2.0</c:v>
                </c:pt>
                <c:pt idx="11" formatCode="General">
                  <c:v>44.0</c:v>
                </c:pt>
                <c:pt idx="12" formatCode="General">
                  <c:v>102.0</c:v>
                </c:pt>
                <c:pt idx="13" formatCode="General">
                  <c:v>9.0</c:v>
                </c:pt>
                <c:pt idx="14" formatCode="General">
                  <c:v>3.0</c:v>
                </c:pt>
                <c:pt idx="15" formatCode="General">
                  <c:v>6.0</c:v>
                </c:pt>
                <c:pt idx="16" formatCode="General">
                  <c:v>23.0</c:v>
                </c:pt>
                <c:pt idx="17" formatCode="General">
                  <c:v>64.0</c:v>
                </c:pt>
                <c:pt idx="18" formatCode="General">
                  <c:v>25.0</c:v>
                </c:pt>
                <c:pt idx="19" formatCode="General">
                  <c:v>5.0</c:v>
                </c:pt>
                <c:pt idx="20" formatCode="General">
                  <c:v>18.0</c:v>
                </c:pt>
                <c:pt idx="21" formatCode="General">
                  <c:v>1.0</c:v>
                </c:pt>
                <c:pt idx="22" formatCode="General">
                  <c:v>13.0</c:v>
                </c:pt>
                <c:pt idx="23" formatCode="General">
                  <c:v>1.0</c:v>
                </c:pt>
                <c:pt idx="24" formatCode="General">
                  <c:v>1.0</c:v>
                </c:pt>
                <c:pt idx="25" formatCode="General">
                  <c:v>7.0</c:v>
                </c:pt>
                <c:pt idx="26" formatCode="General">
                  <c:v>26.0</c:v>
                </c:pt>
                <c:pt idx="27" formatCode="General">
                  <c:v>4.0</c:v>
                </c:pt>
                <c:pt idx="28" formatCode="General">
                  <c:v>6.0</c:v>
                </c:pt>
                <c:pt idx="29" formatCode="General">
                  <c:v>28.0</c:v>
                </c:pt>
                <c:pt idx="30" formatCode="General">
                  <c:v>114.0</c:v>
                </c:pt>
                <c:pt idx="31" formatCode="General">
                  <c:v>1.0</c:v>
                </c:pt>
                <c:pt idx="32" formatCode="General">
                  <c:v>1.0</c:v>
                </c:pt>
                <c:pt idx="33" formatCode="General">
                  <c:v>3.0</c:v>
                </c:pt>
                <c:pt idx="34" formatCode="General">
                  <c:v>50.0</c:v>
                </c:pt>
                <c:pt idx="35" formatCode="General">
                  <c:v>3.0</c:v>
                </c:pt>
                <c:pt idx="36" formatCode="General">
                  <c:v>8.0</c:v>
                </c:pt>
                <c:pt idx="37" formatCode="General">
                  <c:v>7.0</c:v>
                </c:pt>
                <c:pt idx="38" formatCode="General">
                  <c:v>32.0</c:v>
                </c:pt>
                <c:pt idx="39" formatCode="General">
                  <c:v>11.0</c:v>
                </c:pt>
                <c:pt idx="40" formatCode="General">
                  <c:v>74.0</c:v>
                </c:pt>
                <c:pt idx="41" formatCode="General">
                  <c:v>13.0</c:v>
                </c:pt>
                <c:pt idx="42" formatCode="General">
                  <c:v>75.0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249330609492453"/>
          <c:y val="0.462496778811739"/>
          <c:w val="0.952652769789167"/>
          <c:h val="0.5253820090670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<Relationship Id="rId3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196272</xdr:colOff>
      <xdr:row>2</xdr:row>
      <xdr:rowOff>129309</xdr:rowOff>
    </xdr:from>
    <xdr:to>
      <xdr:col>7</xdr:col>
      <xdr:colOff>496454</xdr:colOff>
      <xdr:row>18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161637</xdr:colOff>
      <xdr:row>19</xdr:row>
      <xdr:rowOff>60036</xdr:rowOff>
    </xdr:from>
    <xdr:to>
      <xdr:col>7</xdr:col>
      <xdr:colOff>508000</xdr:colOff>
      <xdr:row>34</xdr:row>
      <xdr:rowOff>92363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127000</xdr:colOff>
      <xdr:row>36</xdr:row>
      <xdr:rowOff>36946</xdr:rowOff>
    </xdr:from>
    <xdr:to>
      <xdr:col>7</xdr:col>
      <xdr:colOff>508001</xdr:colOff>
      <xdr:row>61</xdr:row>
      <xdr:rowOff>161636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213591</xdr:colOff>
      <xdr:row>64</xdr:row>
      <xdr:rowOff>57727</xdr:rowOff>
    </xdr:from>
    <xdr:to>
      <xdr:col>7</xdr:col>
      <xdr:colOff>531091</xdr:colOff>
      <xdr:row>106</xdr:row>
      <xdr:rowOff>161637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22</xdr:row>
      <xdr:rowOff>177800</xdr:rowOff>
    </xdr:from>
    <xdr:to>
      <xdr:col>10</xdr:col>
      <xdr:colOff>139700</xdr:colOff>
      <xdr:row>40</xdr:row>
      <xdr:rowOff>177800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</xdr:colOff>
      <xdr:row>0</xdr:row>
      <xdr:rowOff>127000</xdr:rowOff>
    </xdr:from>
    <xdr:to>
      <xdr:col>10</xdr:col>
      <xdr:colOff>127000</xdr:colOff>
      <xdr:row>20</xdr:row>
      <xdr:rowOff>63500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63500</xdr:colOff>
      <xdr:row>43</xdr:row>
      <xdr:rowOff>0</xdr:rowOff>
    </xdr:from>
    <xdr:to>
      <xdr:col>10</xdr:col>
      <xdr:colOff>152400</xdr:colOff>
      <xdr:row>87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zoomScale="110" zoomScaleNormal="110" zoomScalePageLayoutView="110" workbookViewId="0">
      <selection activeCell="B107" sqref="B107"/>
    </sheetView>
  </sheetViews>
  <sheetFormatPr baseColWidth="10" defaultColWidth="8.83203125" defaultRowHeight="14" x14ac:dyDescent="0.15"/>
  <cols>
    <col min="1" max="1" width="47.83203125" style="17" customWidth="1"/>
    <col min="2" max="2" width="7.6640625" style="2" bestFit="1" customWidth="1"/>
    <col min="3" max="3" width="8.83203125" style="3"/>
    <col min="4" max="4" width="2" style="13" customWidth="1"/>
    <col min="5" max="5" width="38.5" style="15" bestFit="1" customWidth="1"/>
    <col min="6" max="6" width="8.83203125" style="1"/>
    <col min="7" max="7" width="8.83203125" style="3"/>
    <col min="8" max="16384" width="8.83203125" style="1"/>
  </cols>
  <sheetData>
    <row r="1" spans="1:20" s="31" customFormat="1" ht="15" x14ac:dyDescent="0.2">
      <c r="A1" s="38" t="s">
        <v>171</v>
      </c>
      <c r="B1" s="39"/>
      <c r="C1" s="39"/>
      <c r="D1" s="39"/>
      <c r="E1" s="30"/>
      <c r="G1" s="29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x14ac:dyDescent="0.15">
      <c r="D2" s="32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15" x14ac:dyDescent="0.2">
      <c r="A3" s="35" t="s">
        <v>101</v>
      </c>
      <c r="B3" s="37"/>
      <c r="C3" s="37"/>
      <c r="D3" s="33"/>
    </row>
    <row r="4" spans="1:20" x14ac:dyDescent="0.15">
      <c r="A4" s="17" t="s">
        <v>0</v>
      </c>
      <c r="B4" s="2">
        <v>138</v>
      </c>
      <c r="C4" s="3">
        <f t="shared" ref="C4:C18" si="0">B4/B$19</f>
        <v>0.17875647668393782</v>
      </c>
      <c r="D4" s="33"/>
    </row>
    <row r="5" spans="1:20" x14ac:dyDescent="0.15">
      <c r="A5" s="17" t="s">
        <v>1</v>
      </c>
      <c r="B5" s="2">
        <v>4</v>
      </c>
      <c r="C5" s="3">
        <f t="shared" si="0"/>
        <v>5.1813471502590676E-3</v>
      </c>
      <c r="D5" s="33"/>
    </row>
    <row r="6" spans="1:20" x14ac:dyDescent="0.15">
      <c r="A6" s="17" t="s">
        <v>2</v>
      </c>
      <c r="B6" s="2">
        <v>203</v>
      </c>
      <c r="C6" s="3">
        <f t="shared" si="0"/>
        <v>0.26295336787564766</v>
      </c>
      <c r="D6" s="33"/>
    </row>
    <row r="7" spans="1:20" x14ac:dyDescent="0.15">
      <c r="A7" s="17" t="s">
        <v>3</v>
      </c>
      <c r="B7" s="2">
        <v>94</v>
      </c>
      <c r="C7" s="3">
        <f t="shared" si="0"/>
        <v>0.12176165803108809</v>
      </c>
      <c r="D7" s="33"/>
    </row>
    <row r="8" spans="1:20" x14ac:dyDescent="0.15">
      <c r="A8" s="17" t="s">
        <v>159</v>
      </c>
      <c r="B8" s="2">
        <v>10</v>
      </c>
      <c r="C8" s="3">
        <f t="shared" si="0"/>
        <v>1.2953367875647668E-2</v>
      </c>
      <c r="D8" s="33"/>
    </row>
    <row r="9" spans="1:20" x14ac:dyDescent="0.15">
      <c r="A9" s="17" t="s">
        <v>54</v>
      </c>
      <c r="B9" s="2">
        <v>45</v>
      </c>
      <c r="C9" s="3">
        <f t="shared" si="0"/>
        <v>5.8290155440414507E-2</v>
      </c>
      <c r="D9" s="33"/>
    </row>
    <row r="10" spans="1:20" x14ac:dyDescent="0.15">
      <c r="A10" s="17" t="s">
        <v>4</v>
      </c>
      <c r="B10" s="2">
        <v>14</v>
      </c>
      <c r="C10" s="3">
        <f t="shared" si="0"/>
        <v>1.8134715025906734E-2</v>
      </c>
      <c r="D10" s="33"/>
    </row>
    <row r="11" spans="1:20" x14ac:dyDescent="0.15">
      <c r="A11" s="17" t="s">
        <v>5</v>
      </c>
      <c r="B11" s="2">
        <v>163</v>
      </c>
      <c r="C11" s="3">
        <f t="shared" si="0"/>
        <v>0.211139896373057</v>
      </c>
      <c r="D11" s="33"/>
    </row>
    <row r="12" spans="1:20" x14ac:dyDescent="0.15">
      <c r="A12" s="17" t="s">
        <v>6</v>
      </c>
      <c r="B12" s="2">
        <v>18</v>
      </c>
      <c r="C12" s="3">
        <f t="shared" si="0"/>
        <v>2.3316062176165803E-2</v>
      </c>
      <c r="D12" s="33"/>
    </row>
    <row r="13" spans="1:20" x14ac:dyDescent="0.15">
      <c r="A13" s="17" t="s">
        <v>7</v>
      </c>
      <c r="B13" s="2">
        <v>23</v>
      </c>
      <c r="C13" s="3">
        <f t="shared" si="0"/>
        <v>2.9792746113989636E-2</v>
      </c>
      <c r="D13" s="33"/>
    </row>
    <row r="14" spans="1:20" x14ac:dyDescent="0.15">
      <c r="A14" s="17" t="s">
        <v>8</v>
      </c>
      <c r="B14" s="2">
        <v>19</v>
      </c>
      <c r="C14" s="3">
        <f t="shared" si="0"/>
        <v>2.4611398963730571E-2</v>
      </c>
      <c r="D14" s="33"/>
    </row>
    <row r="15" spans="1:20" x14ac:dyDescent="0.15">
      <c r="A15" s="17" t="s">
        <v>9</v>
      </c>
      <c r="B15" s="2">
        <v>29</v>
      </c>
      <c r="C15" s="3">
        <f t="shared" si="0"/>
        <v>3.756476683937824E-2</v>
      </c>
      <c r="D15" s="33"/>
    </row>
    <row r="16" spans="1:20" x14ac:dyDescent="0.15">
      <c r="A16" s="17" t="s">
        <v>165</v>
      </c>
      <c r="B16" s="2">
        <v>3</v>
      </c>
      <c r="C16" s="3">
        <f t="shared" si="0"/>
        <v>3.8860103626943004E-3</v>
      </c>
      <c r="D16" s="33"/>
    </row>
    <row r="17" spans="1:4" x14ac:dyDescent="0.15">
      <c r="A17" s="17" t="s">
        <v>166</v>
      </c>
      <c r="B17" s="2">
        <v>2</v>
      </c>
      <c r="C17" s="3">
        <f t="shared" si="0"/>
        <v>2.5906735751295338E-3</v>
      </c>
      <c r="D17" s="33"/>
    </row>
    <row r="18" spans="1:4" x14ac:dyDescent="0.15">
      <c r="A18" s="17" t="s">
        <v>146</v>
      </c>
      <c r="B18" s="2">
        <v>7</v>
      </c>
      <c r="C18" s="3">
        <f t="shared" si="0"/>
        <v>9.0673575129533671E-3</v>
      </c>
      <c r="D18" s="33"/>
    </row>
    <row r="19" spans="1:4" x14ac:dyDescent="0.15">
      <c r="B19" s="27">
        <f>SUM(B4:B18)</f>
        <v>772</v>
      </c>
      <c r="C19" s="3">
        <f>SUM(C4:C18)</f>
        <v>1</v>
      </c>
      <c r="D19" s="33"/>
    </row>
    <row r="20" spans="1:4" x14ac:dyDescent="0.15">
      <c r="D20" s="33"/>
    </row>
    <row r="21" spans="1:4" ht="15" x14ac:dyDescent="0.2">
      <c r="A21" s="35" t="s">
        <v>10</v>
      </c>
      <c r="B21" s="37"/>
      <c r="C21" s="37"/>
      <c r="D21" s="33"/>
    </row>
    <row r="22" spans="1:4" x14ac:dyDescent="0.15">
      <c r="A22" s="17" t="s">
        <v>11</v>
      </c>
      <c r="B22" s="2">
        <v>682</v>
      </c>
      <c r="C22" s="3">
        <f>B22/B32</f>
        <v>0.88341968911917101</v>
      </c>
      <c r="D22" s="33"/>
    </row>
    <row r="23" spans="1:4" x14ac:dyDescent="0.15">
      <c r="A23" s="17" t="s">
        <v>149</v>
      </c>
      <c r="B23" s="2">
        <v>5</v>
      </c>
      <c r="C23" s="3">
        <f t="shared" ref="C23:C30" si="1">B23/B$32</f>
        <v>6.4766839378238338E-3</v>
      </c>
      <c r="D23" s="33"/>
    </row>
    <row r="24" spans="1:4" x14ac:dyDescent="0.15">
      <c r="A24" s="17" t="s">
        <v>12</v>
      </c>
      <c r="B24" s="2">
        <v>61</v>
      </c>
      <c r="C24" s="3">
        <f t="shared" si="1"/>
        <v>7.901554404145078E-2</v>
      </c>
      <c r="D24" s="33"/>
    </row>
    <row r="25" spans="1:4" x14ac:dyDescent="0.15">
      <c r="A25" s="17" t="s">
        <v>13</v>
      </c>
      <c r="B25" s="2">
        <v>2</v>
      </c>
      <c r="C25" s="3">
        <f t="shared" si="1"/>
        <v>2.5906735751295338E-3</v>
      </c>
      <c r="D25" s="33"/>
    </row>
    <row r="26" spans="1:4" x14ac:dyDescent="0.15">
      <c r="A26" s="17" t="s">
        <v>172</v>
      </c>
      <c r="B26" s="2">
        <v>11</v>
      </c>
      <c r="C26" s="3">
        <f t="shared" si="1"/>
        <v>1.4248704663212436E-2</v>
      </c>
      <c r="D26" s="33"/>
    </row>
    <row r="27" spans="1:4" x14ac:dyDescent="0.15">
      <c r="A27" s="17" t="s">
        <v>173</v>
      </c>
      <c r="B27" s="2">
        <v>1</v>
      </c>
      <c r="C27" s="3">
        <f t="shared" si="1"/>
        <v>1.2953367875647669E-3</v>
      </c>
      <c r="D27" s="33"/>
    </row>
    <row r="28" spans="1:4" x14ac:dyDescent="0.15">
      <c r="A28" s="17" t="s">
        <v>174</v>
      </c>
      <c r="B28" s="2">
        <v>3</v>
      </c>
      <c r="C28" s="3">
        <f t="shared" si="1"/>
        <v>3.8860103626943004E-3</v>
      </c>
      <c r="D28" s="33"/>
    </row>
    <row r="29" spans="1:4" x14ac:dyDescent="0.15">
      <c r="A29" s="17" t="s">
        <v>25</v>
      </c>
      <c r="B29" s="2">
        <v>5</v>
      </c>
      <c r="C29" s="3">
        <f t="shared" si="1"/>
        <v>6.4766839378238338E-3</v>
      </c>
      <c r="D29" s="33"/>
    </row>
    <row r="30" spans="1:4" x14ac:dyDescent="0.15">
      <c r="A30" s="17" t="s">
        <v>106</v>
      </c>
      <c r="B30" s="2">
        <v>2</v>
      </c>
      <c r="C30" s="3">
        <f t="shared" si="1"/>
        <v>2.5906735751295338E-3</v>
      </c>
      <c r="D30" s="33"/>
    </row>
    <row r="31" spans="1:4" x14ac:dyDescent="0.15">
      <c r="D31" s="33"/>
    </row>
    <row r="32" spans="1:4" x14ac:dyDescent="0.15">
      <c r="B32" s="27">
        <f>SUM(B22:B31)</f>
        <v>772</v>
      </c>
      <c r="C32" s="3">
        <f>B32/B$32</f>
        <v>1</v>
      </c>
      <c r="D32" s="33"/>
    </row>
    <row r="33" spans="1:4" x14ac:dyDescent="0.15">
      <c r="D33" s="33"/>
    </row>
    <row r="34" spans="1:4" ht="15" x14ac:dyDescent="0.2">
      <c r="A34" s="35" t="s">
        <v>180</v>
      </c>
      <c r="B34" s="37"/>
      <c r="C34" s="37"/>
      <c r="D34" s="33"/>
    </row>
    <row r="35" spans="1:4" x14ac:dyDescent="0.15">
      <c r="A35" s="28" t="s">
        <v>94</v>
      </c>
      <c r="B35" s="2">
        <v>169</v>
      </c>
      <c r="C35" s="3">
        <f t="shared" ref="C35:C61" si="2">B35/B$63</f>
        <v>0.2189119170984456</v>
      </c>
      <c r="D35" s="33"/>
    </row>
    <row r="36" spans="1:4" x14ac:dyDescent="0.15">
      <c r="A36" s="17" t="s">
        <v>14</v>
      </c>
      <c r="B36" s="2">
        <v>162</v>
      </c>
      <c r="C36" s="3">
        <f t="shared" si="2"/>
        <v>0.20984455958549222</v>
      </c>
      <c r="D36" s="33"/>
    </row>
    <row r="37" spans="1:4" x14ac:dyDescent="0.15">
      <c r="A37" s="17" t="s">
        <v>108</v>
      </c>
      <c r="B37" s="2">
        <v>4</v>
      </c>
      <c r="C37" s="3">
        <f t="shared" si="2"/>
        <v>5.1813471502590676E-3</v>
      </c>
      <c r="D37" s="33"/>
    </row>
    <row r="38" spans="1:4" x14ac:dyDescent="0.15">
      <c r="A38" s="17" t="s">
        <v>131</v>
      </c>
      <c r="B38" s="2">
        <v>3</v>
      </c>
      <c r="C38" s="3">
        <f t="shared" si="2"/>
        <v>3.8860103626943004E-3</v>
      </c>
      <c r="D38" s="33"/>
    </row>
    <row r="39" spans="1:4" x14ac:dyDescent="0.15">
      <c r="A39" s="17" t="s">
        <v>95</v>
      </c>
      <c r="B39" s="2">
        <v>68</v>
      </c>
      <c r="C39" s="3">
        <f t="shared" si="2"/>
        <v>8.8082901554404139E-2</v>
      </c>
      <c r="D39" s="33"/>
    </row>
    <row r="40" spans="1:4" x14ac:dyDescent="0.15">
      <c r="A40" s="17" t="s">
        <v>110</v>
      </c>
      <c r="B40" s="2">
        <v>7</v>
      </c>
      <c r="C40" s="3">
        <f t="shared" si="2"/>
        <v>9.0673575129533671E-3</v>
      </c>
      <c r="D40" s="33"/>
    </row>
    <row r="41" spans="1:4" x14ac:dyDescent="0.15">
      <c r="A41" s="17" t="s">
        <v>96</v>
      </c>
      <c r="B41" s="2">
        <v>34</v>
      </c>
      <c r="C41" s="3">
        <f t="shared" si="2"/>
        <v>4.4041450777202069E-2</v>
      </c>
      <c r="D41" s="33"/>
    </row>
    <row r="42" spans="1:4" x14ac:dyDescent="0.15">
      <c r="A42" s="17" t="s">
        <v>175</v>
      </c>
      <c r="B42" s="2">
        <v>7</v>
      </c>
      <c r="C42" s="3">
        <f t="shared" si="2"/>
        <v>9.0673575129533671E-3</v>
      </c>
      <c r="D42" s="33"/>
    </row>
    <row r="43" spans="1:4" x14ac:dyDescent="0.15">
      <c r="A43" s="17" t="s">
        <v>111</v>
      </c>
      <c r="B43" s="2">
        <v>1</v>
      </c>
      <c r="C43" s="3">
        <f t="shared" si="2"/>
        <v>1.2953367875647669E-3</v>
      </c>
      <c r="D43" s="33"/>
    </row>
    <row r="44" spans="1:4" x14ac:dyDescent="0.15">
      <c r="A44" s="17" t="s">
        <v>112</v>
      </c>
      <c r="B44" s="2">
        <v>1</v>
      </c>
      <c r="C44" s="3">
        <f t="shared" si="2"/>
        <v>1.2953367875647669E-3</v>
      </c>
      <c r="D44" s="33"/>
    </row>
    <row r="45" spans="1:4" x14ac:dyDescent="0.15">
      <c r="A45" s="17" t="s">
        <v>113</v>
      </c>
      <c r="B45" s="2">
        <v>5</v>
      </c>
      <c r="C45" s="3">
        <f t="shared" si="2"/>
        <v>6.4766839378238338E-3</v>
      </c>
      <c r="D45" s="33"/>
    </row>
    <row r="46" spans="1:4" x14ac:dyDescent="0.15">
      <c r="A46" s="17" t="s">
        <v>114</v>
      </c>
      <c r="B46" s="2">
        <v>1</v>
      </c>
      <c r="C46" s="3">
        <f t="shared" si="2"/>
        <v>1.2953367875647669E-3</v>
      </c>
      <c r="D46" s="33"/>
    </row>
    <row r="47" spans="1:4" x14ac:dyDescent="0.15">
      <c r="A47" s="17" t="s">
        <v>97</v>
      </c>
      <c r="B47" s="2">
        <v>99</v>
      </c>
      <c r="C47" s="3">
        <f t="shared" si="2"/>
        <v>0.12823834196891193</v>
      </c>
      <c r="D47" s="33"/>
    </row>
    <row r="48" spans="1:4" x14ac:dyDescent="0.15">
      <c r="A48" s="17" t="s">
        <v>98</v>
      </c>
      <c r="B48" s="2">
        <v>68</v>
      </c>
      <c r="C48" s="3">
        <f t="shared" si="2"/>
        <v>8.8082901554404139E-2</v>
      </c>
      <c r="D48" s="33"/>
    </row>
    <row r="49" spans="1:4" x14ac:dyDescent="0.15">
      <c r="A49" s="17" t="s">
        <v>107</v>
      </c>
      <c r="B49" s="2">
        <v>12</v>
      </c>
      <c r="C49" s="3">
        <f t="shared" si="2"/>
        <v>1.5544041450777202E-2</v>
      </c>
      <c r="D49" s="33"/>
    </row>
    <row r="50" spans="1:4" x14ac:dyDescent="0.15">
      <c r="A50" s="17" t="s">
        <v>132</v>
      </c>
      <c r="B50" s="2">
        <v>3</v>
      </c>
      <c r="C50" s="3">
        <f t="shared" si="2"/>
        <v>3.8860103626943004E-3</v>
      </c>
      <c r="D50" s="33"/>
    </row>
    <row r="51" spans="1:4" x14ac:dyDescent="0.15">
      <c r="A51" s="17" t="s">
        <v>115</v>
      </c>
      <c r="B51" s="2">
        <v>2</v>
      </c>
      <c r="C51" s="3">
        <f t="shared" si="2"/>
        <v>2.5906735751295338E-3</v>
      </c>
      <c r="D51" s="33"/>
    </row>
    <row r="52" spans="1:4" x14ac:dyDescent="0.15">
      <c r="A52" s="17" t="s">
        <v>116</v>
      </c>
      <c r="B52" s="2">
        <v>19</v>
      </c>
      <c r="C52" s="3">
        <f t="shared" si="2"/>
        <v>2.4611398963730571E-2</v>
      </c>
      <c r="D52" s="33"/>
    </row>
    <row r="53" spans="1:4" x14ac:dyDescent="0.15">
      <c r="A53" s="17" t="s">
        <v>99</v>
      </c>
      <c r="B53" s="2">
        <v>25</v>
      </c>
      <c r="C53" s="3">
        <f t="shared" si="2"/>
        <v>3.2383419689119168E-2</v>
      </c>
      <c r="D53" s="33"/>
    </row>
    <row r="54" spans="1:4" x14ac:dyDescent="0.15">
      <c r="A54" s="17" t="s">
        <v>15</v>
      </c>
      <c r="B54" s="2">
        <v>37</v>
      </c>
      <c r="C54" s="3">
        <f t="shared" si="2"/>
        <v>4.792746113989637E-2</v>
      </c>
      <c r="D54" s="33"/>
    </row>
    <row r="55" spans="1:4" x14ac:dyDescent="0.15">
      <c r="A55" s="17" t="s">
        <v>117</v>
      </c>
      <c r="B55" s="2">
        <v>5</v>
      </c>
      <c r="C55" s="3">
        <f t="shared" si="2"/>
        <v>6.4766839378238338E-3</v>
      </c>
      <c r="D55" s="33"/>
    </row>
    <row r="56" spans="1:4" x14ac:dyDescent="0.15">
      <c r="A56" s="17" t="s">
        <v>167</v>
      </c>
      <c r="B56" s="2">
        <v>3</v>
      </c>
      <c r="C56" s="3">
        <f t="shared" si="2"/>
        <v>3.8860103626943004E-3</v>
      </c>
      <c r="D56" s="33"/>
    </row>
    <row r="57" spans="1:4" x14ac:dyDescent="0.15">
      <c r="A57" s="17" t="s">
        <v>118</v>
      </c>
      <c r="B57" s="2">
        <v>5</v>
      </c>
      <c r="C57" s="3">
        <f t="shared" si="2"/>
        <v>6.4766839378238338E-3</v>
      </c>
      <c r="D57" s="33"/>
    </row>
    <row r="58" spans="1:4" x14ac:dyDescent="0.15">
      <c r="A58" s="17" t="s">
        <v>133</v>
      </c>
      <c r="B58" s="2">
        <v>6</v>
      </c>
      <c r="C58" s="3">
        <f t="shared" si="2"/>
        <v>7.7720207253886009E-3</v>
      </c>
      <c r="D58" s="33"/>
    </row>
    <row r="59" spans="1:4" x14ac:dyDescent="0.15">
      <c r="A59" s="17" t="s">
        <v>119</v>
      </c>
      <c r="B59" s="2">
        <v>12</v>
      </c>
      <c r="C59" s="3">
        <f t="shared" si="2"/>
        <v>1.5544041450777202E-2</v>
      </c>
      <c r="D59" s="33"/>
    </row>
    <row r="60" spans="1:4" x14ac:dyDescent="0.15">
      <c r="A60" s="17" t="s">
        <v>120</v>
      </c>
      <c r="B60" s="2">
        <v>2</v>
      </c>
      <c r="C60" s="3">
        <f t="shared" si="2"/>
        <v>2.5906735751295338E-3</v>
      </c>
      <c r="D60" s="33"/>
    </row>
    <row r="61" spans="1:4" x14ac:dyDescent="0.15">
      <c r="A61" s="17" t="s">
        <v>121</v>
      </c>
      <c r="B61" s="2">
        <v>12</v>
      </c>
      <c r="C61" s="3">
        <f t="shared" si="2"/>
        <v>1.5544041450777202E-2</v>
      </c>
      <c r="D61" s="33"/>
    </row>
    <row r="62" spans="1:4" x14ac:dyDescent="0.15">
      <c r="D62" s="33"/>
    </row>
    <row r="63" spans="1:4" x14ac:dyDescent="0.15">
      <c r="B63" s="27">
        <f>SUM(B35:B61)</f>
        <v>772</v>
      </c>
      <c r="C63" s="3">
        <f>SUM(C35:C61)</f>
        <v>1.0000000000000002</v>
      </c>
      <c r="D63" s="33"/>
    </row>
    <row r="64" spans="1:4" x14ac:dyDescent="0.15">
      <c r="D64" s="33"/>
    </row>
    <row r="65" spans="1:4" ht="15" x14ac:dyDescent="0.2">
      <c r="A65" s="35" t="s">
        <v>179</v>
      </c>
      <c r="B65" s="36"/>
      <c r="C65" s="36"/>
      <c r="D65" s="33"/>
    </row>
    <row r="66" spans="1:4" x14ac:dyDescent="0.15">
      <c r="A66" s="17" t="s">
        <v>124</v>
      </c>
      <c r="B66" s="2">
        <v>260</v>
      </c>
      <c r="C66" s="3">
        <f t="shared" ref="C66:C105" si="3">B66/B$107</f>
        <v>0.3394255874673629</v>
      </c>
      <c r="D66" s="33"/>
    </row>
    <row r="67" spans="1:4" x14ac:dyDescent="0.15">
      <c r="A67" s="17" t="s">
        <v>181</v>
      </c>
      <c r="B67" s="2">
        <v>3</v>
      </c>
      <c r="C67" s="3">
        <f t="shared" si="3"/>
        <v>3.9164490861618795E-3</v>
      </c>
      <c r="D67" s="33"/>
    </row>
    <row r="68" spans="1:4" x14ac:dyDescent="0.15">
      <c r="A68" s="17" t="s">
        <v>182</v>
      </c>
      <c r="B68" s="2">
        <v>75</v>
      </c>
      <c r="C68" s="3">
        <f t="shared" si="3"/>
        <v>9.7911227154047001E-2</v>
      </c>
      <c r="D68" s="33"/>
    </row>
    <row r="69" spans="1:4" x14ac:dyDescent="0.15">
      <c r="A69" s="17" t="s">
        <v>183</v>
      </c>
      <c r="B69" s="2">
        <v>2</v>
      </c>
      <c r="C69" s="3">
        <f t="shared" si="3"/>
        <v>2.6109660574412533E-3</v>
      </c>
      <c r="D69" s="33"/>
    </row>
    <row r="70" spans="1:4" x14ac:dyDescent="0.15">
      <c r="A70" s="17" t="s">
        <v>184</v>
      </c>
      <c r="B70" s="2">
        <v>10</v>
      </c>
      <c r="C70" s="3">
        <f t="shared" si="3"/>
        <v>1.3054830287206266E-2</v>
      </c>
      <c r="D70" s="33"/>
    </row>
    <row r="71" spans="1:4" x14ac:dyDescent="0.15">
      <c r="A71" s="17" t="s">
        <v>185</v>
      </c>
      <c r="B71" s="2">
        <v>2</v>
      </c>
      <c r="C71" s="3">
        <f t="shared" si="3"/>
        <v>2.6109660574412533E-3</v>
      </c>
      <c r="D71" s="33"/>
    </row>
    <row r="72" spans="1:4" x14ac:dyDescent="0.15">
      <c r="A72" s="17" t="s">
        <v>186</v>
      </c>
      <c r="B72" s="2">
        <v>4</v>
      </c>
      <c r="C72" s="3">
        <f t="shared" si="3"/>
        <v>5.2219321148825066E-3</v>
      </c>
      <c r="D72" s="33"/>
    </row>
    <row r="73" spans="1:4" x14ac:dyDescent="0.15">
      <c r="A73" s="17" t="s">
        <v>187</v>
      </c>
      <c r="B73" s="2">
        <v>2</v>
      </c>
      <c r="C73" s="3">
        <f t="shared" si="3"/>
        <v>2.6109660574412533E-3</v>
      </c>
      <c r="D73" s="33"/>
    </row>
    <row r="74" spans="1:4" x14ac:dyDescent="0.15">
      <c r="A74" s="17" t="s">
        <v>188</v>
      </c>
      <c r="B74" s="2">
        <v>3</v>
      </c>
      <c r="C74" s="3">
        <f t="shared" si="3"/>
        <v>3.9164490861618795E-3</v>
      </c>
      <c r="D74" s="33"/>
    </row>
    <row r="75" spans="1:4" x14ac:dyDescent="0.15">
      <c r="A75" s="17" t="s">
        <v>189</v>
      </c>
      <c r="B75" s="2">
        <v>3</v>
      </c>
      <c r="C75" s="3">
        <f t="shared" si="3"/>
        <v>3.9164490861618795E-3</v>
      </c>
      <c r="D75" s="33"/>
    </row>
    <row r="76" spans="1:4" x14ac:dyDescent="0.15">
      <c r="A76" s="17" t="s">
        <v>190</v>
      </c>
      <c r="B76" s="2">
        <v>25</v>
      </c>
      <c r="C76" s="3">
        <f t="shared" si="3"/>
        <v>3.2637075718015669E-2</v>
      </c>
      <c r="D76" s="33"/>
    </row>
    <row r="77" spans="1:4" x14ac:dyDescent="0.15">
      <c r="A77" s="17" t="s">
        <v>191</v>
      </c>
      <c r="B77" s="2">
        <v>52</v>
      </c>
      <c r="C77" s="3">
        <f t="shared" si="3"/>
        <v>6.7885117493472591E-2</v>
      </c>
      <c r="D77" s="33"/>
    </row>
    <row r="78" spans="1:4" x14ac:dyDescent="0.15">
      <c r="A78" s="17" t="s">
        <v>192</v>
      </c>
      <c r="B78" s="2">
        <v>3</v>
      </c>
      <c r="C78" s="3">
        <f t="shared" si="3"/>
        <v>3.9164490861618795E-3</v>
      </c>
      <c r="D78" s="33"/>
    </row>
    <row r="79" spans="1:4" x14ac:dyDescent="0.15">
      <c r="A79" s="17" t="s">
        <v>193</v>
      </c>
      <c r="B79" s="2">
        <v>9</v>
      </c>
      <c r="C79" s="3">
        <f t="shared" si="3"/>
        <v>1.1749347258485639E-2</v>
      </c>
      <c r="D79" s="33"/>
    </row>
    <row r="80" spans="1:4" x14ac:dyDescent="0.15">
      <c r="A80" s="17" t="s">
        <v>194</v>
      </c>
      <c r="B80" s="2">
        <v>14</v>
      </c>
      <c r="C80" s="3">
        <f t="shared" si="3"/>
        <v>1.8276762402088774E-2</v>
      </c>
      <c r="D80" s="33"/>
    </row>
    <row r="81" spans="1:4" x14ac:dyDescent="0.15">
      <c r="A81" s="17" t="s">
        <v>195</v>
      </c>
      <c r="B81" s="2">
        <v>1</v>
      </c>
      <c r="C81" s="3">
        <f t="shared" si="3"/>
        <v>1.3054830287206266E-3</v>
      </c>
      <c r="D81" s="33"/>
    </row>
    <row r="82" spans="1:4" x14ac:dyDescent="0.15">
      <c r="A82" s="17" t="s">
        <v>196</v>
      </c>
      <c r="B82" s="2">
        <v>28</v>
      </c>
      <c r="C82" s="3">
        <f t="shared" si="3"/>
        <v>3.6553524804177548E-2</v>
      </c>
      <c r="D82" s="33"/>
    </row>
    <row r="83" spans="1:4" x14ac:dyDescent="0.15">
      <c r="A83" s="17" t="s">
        <v>125</v>
      </c>
      <c r="B83" s="2">
        <v>3</v>
      </c>
      <c r="C83" s="3">
        <f t="shared" si="3"/>
        <v>3.9164490861618795E-3</v>
      </c>
      <c r="D83" s="33"/>
    </row>
    <row r="84" spans="1:4" x14ac:dyDescent="0.15">
      <c r="A84" s="17" t="s">
        <v>197</v>
      </c>
      <c r="B84" s="2">
        <v>30</v>
      </c>
      <c r="C84" s="3">
        <f t="shared" si="3"/>
        <v>3.91644908616188E-2</v>
      </c>
      <c r="D84" s="33"/>
    </row>
    <row r="85" spans="1:4" x14ac:dyDescent="0.15">
      <c r="A85" s="17" t="s">
        <v>198</v>
      </c>
      <c r="B85" s="2">
        <v>2</v>
      </c>
      <c r="C85" s="3">
        <f t="shared" si="3"/>
        <v>2.6109660574412533E-3</v>
      </c>
      <c r="D85" s="33"/>
    </row>
    <row r="86" spans="1:4" x14ac:dyDescent="0.15">
      <c r="A86" s="17" t="s">
        <v>199</v>
      </c>
      <c r="B86" s="2">
        <v>9</v>
      </c>
      <c r="C86" s="3">
        <f t="shared" si="3"/>
        <v>1.1749347258485639E-2</v>
      </c>
      <c r="D86" s="33"/>
    </row>
    <row r="87" spans="1:4" x14ac:dyDescent="0.15">
      <c r="A87" s="17" t="s">
        <v>200</v>
      </c>
      <c r="B87" s="2">
        <v>1</v>
      </c>
      <c r="C87" s="3">
        <f t="shared" si="3"/>
        <v>1.3054830287206266E-3</v>
      </c>
      <c r="D87" s="33"/>
    </row>
    <row r="88" spans="1:4" x14ac:dyDescent="0.15">
      <c r="A88" s="17" t="s">
        <v>201</v>
      </c>
      <c r="B88" s="2">
        <v>4</v>
      </c>
      <c r="C88" s="3">
        <f t="shared" si="3"/>
        <v>5.2219321148825066E-3</v>
      </c>
      <c r="D88" s="33"/>
    </row>
    <row r="89" spans="1:4" x14ac:dyDescent="0.15">
      <c r="A89" s="17" t="s">
        <v>202</v>
      </c>
      <c r="B89" s="2">
        <v>7</v>
      </c>
      <c r="C89" s="3">
        <f t="shared" si="3"/>
        <v>9.138381201044387E-3</v>
      </c>
      <c r="D89" s="33"/>
    </row>
    <row r="90" spans="1:4" x14ac:dyDescent="0.15">
      <c r="A90" s="17" t="s">
        <v>203</v>
      </c>
      <c r="B90" s="2">
        <v>22</v>
      </c>
      <c r="C90" s="3">
        <f t="shared" si="3"/>
        <v>2.8720626631853787E-2</v>
      </c>
      <c r="D90" s="33"/>
    </row>
    <row r="91" spans="1:4" x14ac:dyDescent="0.15">
      <c r="A91" s="17" t="s">
        <v>204</v>
      </c>
      <c r="B91" s="2">
        <v>2</v>
      </c>
      <c r="C91" s="3">
        <f t="shared" si="3"/>
        <v>2.6109660574412533E-3</v>
      </c>
      <c r="D91" s="33"/>
    </row>
    <row r="92" spans="1:4" x14ac:dyDescent="0.15">
      <c r="A92" s="17" t="s">
        <v>205</v>
      </c>
      <c r="B92" s="2">
        <v>9</v>
      </c>
      <c r="C92" s="3">
        <f t="shared" si="3"/>
        <v>1.1749347258485639E-2</v>
      </c>
      <c r="D92" s="33"/>
    </row>
    <row r="93" spans="1:4" x14ac:dyDescent="0.15">
      <c r="A93" s="17" t="s">
        <v>206</v>
      </c>
      <c r="B93" s="2">
        <v>7</v>
      </c>
      <c r="C93" s="3">
        <f t="shared" si="3"/>
        <v>9.138381201044387E-3</v>
      </c>
      <c r="D93" s="33"/>
    </row>
    <row r="94" spans="1:4" x14ac:dyDescent="0.15">
      <c r="A94" s="17" t="s">
        <v>207</v>
      </c>
      <c r="B94" s="2">
        <v>34</v>
      </c>
      <c r="C94" s="3">
        <f t="shared" si="3"/>
        <v>4.4386422976501305E-2</v>
      </c>
      <c r="D94" s="33"/>
    </row>
    <row r="95" spans="1:4" x14ac:dyDescent="0.15">
      <c r="A95" s="17" t="s">
        <v>208</v>
      </c>
      <c r="B95" s="2">
        <v>1</v>
      </c>
      <c r="C95" s="3">
        <f t="shared" si="3"/>
        <v>1.3054830287206266E-3</v>
      </c>
      <c r="D95" s="33"/>
    </row>
    <row r="96" spans="1:4" x14ac:dyDescent="0.15">
      <c r="A96" s="17" t="s">
        <v>209</v>
      </c>
      <c r="B96" s="2">
        <v>1</v>
      </c>
      <c r="C96" s="3">
        <f t="shared" si="3"/>
        <v>1.3054830287206266E-3</v>
      </c>
      <c r="D96" s="33"/>
    </row>
    <row r="97" spans="1:4" x14ac:dyDescent="0.15">
      <c r="A97" s="17" t="s">
        <v>210</v>
      </c>
      <c r="B97" s="2">
        <v>2</v>
      </c>
      <c r="C97" s="3">
        <f t="shared" si="3"/>
        <v>2.6109660574412533E-3</v>
      </c>
      <c r="D97" s="33"/>
    </row>
    <row r="98" spans="1:4" x14ac:dyDescent="0.15">
      <c r="A98" s="17" t="s">
        <v>211</v>
      </c>
      <c r="B98" s="2">
        <v>26</v>
      </c>
      <c r="C98" s="3">
        <f t="shared" si="3"/>
        <v>3.3942558746736295E-2</v>
      </c>
      <c r="D98" s="33"/>
    </row>
    <row r="99" spans="1:4" x14ac:dyDescent="0.15">
      <c r="A99" s="17" t="s">
        <v>212</v>
      </c>
      <c r="B99" s="2">
        <v>2</v>
      </c>
      <c r="C99" s="3">
        <f t="shared" si="3"/>
        <v>2.6109660574412533E-3</v>
      </c>
      <c r="D99" s="33"/>
    </row>
    <row r="100" spans="1:4" x14ac:dyDescent="0.15">
      <c r="A100" s="17" t="s">
        <v>213</v>
      </c>
      <c r="B100" s="2">
        <v>3</v>
      </c>
      <c r="C100" s="3">
        <f t="shared" si="3"/>
        <v>3.9164490861618795E-3</v>
      </c>
      <c r="D100" s="33"/>
    </row>
    <row r="101" spans="1:4" x14ac:dyDescent="0.15">
      <c r="A101" s="17" t="s">
        <v>214</v>
      </c>
      <c r="B101" s="2">
        <v>17</v>
      </c>
      <c r="C101" s="3">
        <f t="shared" si="3"/>
        <v>2.2193211488250653E-2</v>
      </c>
      <c r="D101" s="33"/>
    </row>
    <row r="102" spans="1:4" x14ac:dyDescent="0.15">
      <c r="A102" s="17" t="s">
        <v>215</v>
      </c>
      <c r="B102" s="2">
        <v>2</v>
      </c>
      <c r="C102" s="3">
        <f t="shared" si="3"/>
        <v>2.6109660574412533E-3</v>
      </c>
      <c r="D102" s="33"/>
    </row>
    <row r="103" spans="1:4" x14ac:dyDescent="0.15">
      <c r="A103" s="17" t="s">
        <v>216</v>
      </c>
      <c r="B103" s="2">
        <v>31</v>
      </c>
      <c r="C103" s="3">
        <f t="shared" si="3"/>
        <v>4.0469973890339427E-2</v>
      </c>
      <c r="D103" s="33"/>
    </row>
    <row r="104" spans="1:4" x14ac:dyDescent="0.15">
      <c r="A104" s="17" t="s">
        <v>217</v>
      </c>
      <c r="B104" s="2">
        <v>6</v>
      </c>
      <c r="C104" s="3">
        <f t="shared" si="3"/>
        <v>7.832898172323759E-3</v>
      </c>
      <c r="D104" s="33"/>
    </row>
    <row r="105" spans="1:4" x14ac:dyDescent="0.15">
      <c r="A105" s="17" t="s">
        <v>218</v>
      </c>
      <c r="B105" s="2">
        <v>49</v>
      </c>
      <c r="C105" s="3">
        <f t="shared" si="3"/>
        <v>6.3968668407310705E-2</v>
      </c>
      <c r="D105" s="33"/>
    </row>
    <row r="106" spans="1:4" x14ac:dyDescent="0.15">
      <c r="D106" s="33"/>
    </row>
    <row r="107" spans="1:4" x14ac:dyDescent="0.15">
      <c r="B107" s="2">
        <f>SUM(B66:B106)</f>
        <v>766</v>
      </c>
      <c r="D107" s="33"/>
    </row>
    <row r="108" spans="1:4" x14ac:dyDescent="0.15">
      <c r="D108" s="33"/>
    </row>
    <row r="136" ht="15" customHeight="1" x14ac:dyDescent="0.15"/>
  </sheetData>
  <sortState ref="A67:C105">
    <sortCondition ref="A67:A105"/>
  </sortState>
  <mergeCells count="6">
    <mergeCell ref="I1:T2"/>
    <mergeCell ref="A65:C65"/>
    <mergeCell ref="A3:C3"/>
    <mergeCell ref="A21:C21"/>
    <mergeCell ref="A34:C34"/>
    <mergeCell ref="A1:D1"/>
  </mergeCells>
  <phoneticPr fontId="1" type="noConversion"/>
  <pageMargins left="0.25" right="0.25" top="0.75" bottom="0.75" header="0.3" footer="0.3"/>
  <pageSetup scale="78" orientation="portrait" r:id="rId1"/>
  <rowBreaks count="1" manualBreakCount="1">
    <brk id="64" max="16383" man="1"/>
  </rowBreaks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workbookViewId="0">
      <selection activeCell="L25" sqref="L25"/>
    </sheetView>
  </sheetViews>
  <sheetFormatPr baseColWidth="10" defaultRowHeight="15" x14ac:dyDescent="0.2"/>
  <cols>
    <col min="1" max="1" width="26.33203125" style="18" customWidth="1"/>
    <col min="2" max="2" width="7.83203125" customWidth="1"/>
    <col min="3" max="3" width="7" customWidth="1"/>
    <col min="4" max="4" width="4.1640625" customWidth="1"/>
  </cols>
  <sheetData>
    <row r="1" spans="1:4" x14ac:dyDescent="0.2">
      <c r="A1" s="44" t="s">
        <v>16</v>
      </c>
      <c r="B1" s="11"/>
      <c r="C1" s="12"/>
      <c r="D1" s="45"/>
    </row>
    <row r="2" spans="1:4" x14ac:dyDescent="0.2">
      <c r="A2" s="42" t="s">
        <v>102</v>
      </c>
      <c r="B2" s="39"/>
      <c r="C2" s="39"/>
      <c r="D2" s="45"/>
    </row>
    <row r="3" spans="1:4" x14ac:dyDescent="0.2">
      <c r="A3" s="16" t="s">
        <v>21</v>
      </c>
      <c r="B3" s="5">
        <v>222</v>
      </c>
      <c r="C3" s="6">
        <f t="shared" ref="C3:C19" si="0">B3/B$21</f>
        <v>0.20479704797047971</v>
      </c>
      <c r="D3" s="45"/>
    </row>
    <row r="4" spans="1:4" x14ac:dyDescent="0.2">
      <c r="A4" s="16" t="s">
        <v>2</v>
      </c>
      <c r="B4" s="5">
        <v>210</v>
      </c>
      <c r="C4" s="6">
        <f t="shared" si="0"/>
        <v>0.19372693726937271</v>
      </c>
      <c r="D4" s="45"/>
    </row>
    <row r="5" spans="1:4" x14ac:dyDescent="0.2">
      <c r="A5" s="16" t="s">
        <v>20</v>
      </c>
      <c r="B5" s="5">
        <v>200</v>
      </c>
      <c r="C5" s="6">
        <f t="shared" si="0"/>
        <v>0.18450184501845018</v>
      </c>
      <c r="D5" s="45"/>
    </row>
    <row r="6" spans="1:4" x14ac:dyDescent="0.2">
      <c r="A6" s="16" t="s">
        <v>7</v>
      </c>
      <c r="B6" s="5">
        <v>158</v>
      </c>
      <c r="C6" s="6">
        <f t="shared" si="0"/>
        <v>0.14575645756457564</v>
      </c>
      <c r="D6" s="45"/>
    </row>
    <row r="7" spans="1:4" x14ac:dyDescent="0.2">
      <c r="A7" s="16" t="s">
        <v>5</v>
      </c>
      <c r="B7" s="5">
        <v>107</v>
      </c>
      <c r="C7" s="6">
        <f t="shared" si="0"/>
        <v>9.8708487084870844E-2</v>
      </c>
      <c r="D7" s="45"/>
    </row>
    <row r="8" spans="1:4" x14ac:dyDescent="0.2">
      <c r="A8" s="17" t="s">
        <v>136</v>
      </c>
      <c r="B8" s="1">
        <v>42</v>
      </c>
      <c r="C8" s="6">
        <f t="shared" si="0"/>
        <v>3.8745387453874541E-2</v>
      </c>
      <c r="D8" s="45"/>
    </row>
    <row r="9" spans="1:4" x14ac:dyDescent="0.2">
      <c r="A9" s="16" t="s">
        <v>17</v>
      </c>
      <c r="B9" s="5">
        <v>34</v>
      </c>
      <c r="C9" s="6">
        <f t="shared" si="0"/>
        <v>3.136531365313653E-2</v>
      </c>
      <c r="D9" s="45"/>
    </row>
    <row r="10" spans="1:4" x14ac:dyDescent="0.2">
      <c r="A10" s="16" t="s">
        <v>18</v>
      </c>
      <c r="B10" s="5">
        <v>31</v>
      </c>
      <c r="C10" s="6">
        <f t="shared" si="0"/>
        <v>2.859778597785978E-2</v>
      </c>
      <c r="D10" s="45"/>
    </row>
    <row r="11" spans="1:4" x14ac:dyDescent="0.2">
      <c r="A11" s="16" t="s">
        <v>22</v>
      </c>
      <c r="B11" s="5">
        <v>18</v>
      </c>
      <c r="C11" s="6">
        <f t="shared" si="0"/>
        <v>1.6605166051660517E-2</v>
      </c>
      <c r="D11" s="45"/>
    </row>
    <row r="12" spans="1:4" x14ac:dyDescent="0.2">
      <c r="A12" s="17" t="s">
        <v>29</v>
      </c>
      <c r="B12" s="1">
        <v>16</v>
      </c>
      <c r="C12" s="3">
        <f t="shared" si="0"/>
        <v>1.4760147601476014E-2</v>
      </c>
      <c r="D12" s="45"/>
    </row>
    <row r="13" spans="1:4" x14ac:dyDescent="0.2">
      <c r="A13" s="16" t="s">
        <v>3</v>
      </c>
      <c r="B13" s="5">
        <v>11</v>
      </c>
      <c r="C13" s="6">
        <f t="shared" si="0"/>
        <v>1.014760147601476E-2</v>
      </c>
      <c r="D13" s="45"/>
    </row>
    <row r="14" spans="1:4" x14ac:dyDescent="0.2">
      <c r="A14" s="16" t="s">
        <v>6</v>
      </c>
      <c r="B14" s="5">
        <v>9</v>
      </c>
      <c r="C14" s="6">
        <f t="shared" si="0"/>
        <v>8.3025830258302586E-3</v>
      </c>
      <c r="D14" s="45"/>
    </row>
    <row r="15" spans="1:4" x14ac:dyDescent="0.2">
      <c r="A15" s="16" t="s">
        <v>19</v>
      </c>
      <c r="B15" s="5">
        <v>8</v>
      </c>
      <c r="C15" s="6">
        <f t="shared" si="0"/>
        <v>7.3800738007380072E-3</v>
      </c>
      <c r="D15" s="45"/>
    </row>
    <row r="16" spans="1:4" x14ac:dyDescent="0.2">
      <c r="A16" s="16" t="s">
        <v>176</v>
      </c>
      <c r="B16" s="5">
        <v>8</v>
      </c>
      <c r="C16" s="6">
        <f t="shared" si="0"/>
        <v>7.3800738007380072E-3</v>
      </c>
      <c r="D16" s="45"/>
    </row>
    <row r="17" spans="1:4" x14ac:dyDescent="0.2">
      <c r="A17" s="16" t="s">
        <v>159</v>
      </c>
      <c r="B17" s="5">
        <v>7</v>
      </c>
      <c r="C17" s="6">
        <f t="shared" si="0"/>
        <v>6.4575645756457566E-3</v>
      </c>
      <c r="D17" s="45"/>
    </row>
    <row r="18" spans="1:4" x14ac:dyDescent="0.2">
      <c r="A18" s="17" t="s">
        <v>134</v>
      </c>
      <c r="B18" s="1">
        <v>2</v>
      </c>
      <c r="C18" s="6">
        <f t="shared" si="0"/>
        <v>1.8450184501845018E-3</v>
      </c>
      <c r="D18" s="45"/>
    </row>
    <row r="19" spans="1:4" x14ac:dyDescent="0.2">
      <c r="A19" s="17" t="s">
        <v>137</v>
      </c>
      <c r="B19" s="1">
        <v>1</v>
      </c>
      <c r="C19" s="6">
        <f t="shared" si="0"/>
        <v>9.225092250922509E-4</v>
      </c>
      <c r="D19" s="45"/>
    </row>
    <row r="20" spans="1:4" x14ac:dyDescent="0.2">
      <c r="A20" s="16"/>
      <c r="B20" s="5"/>
      <c r="C20" s="6"/>
      <c r="D20" s="45"/>
    </row>
    <row r="21" spans="1:4" x14ac:dyDescent="0.2">
      <c r="A21" s="16"/>
      <c r="B21" s="8">
        <f>SUM(B3:B19)</f>
        <v>1084</v>
      </c>
      <c r="C21" s="6">
        <f>SUM(C3:C19)</f>
        <v>1.0000000000000002</v>
      </c>
      <c r="D21" s="45"/>
    </row>
    <row r="22" spans="1:4" x14ac:dyDescent="0.2">
      <c r="A22" s="16"/>
      <c r="B22" s="5"/>
      <c r="C22" s="6"/>
      <c r="D22" s="45"/>
    </row>
    <row r="23" spans="1:4" x14ac:dyDescent="0.2">
      <c r="A23" s="16"/>
      <c r="D23" s="45"/>
    </row>
    <row r="24" spans="1:4" x14ac:dyDescent="0.2">
      <c r="A24" s="16"/>
      <c r="B24" s="5"/>
      <c r="C24" s="6"/>
      <c r="D24" s="45"/>
    </row>
    <row r="25" spans="1:4" x14ac:dyDescent="0.2">
      <c r="A25" s="42" t="s">
        <v>23</v>
      </c>
      <c r="B25" s="43"/>
      <c r="C25" s="43"/>
      <c r="D25" s="45"/>
    </row>
    <row r="26" spans="1:4" x14ac:dyDescent="0.2">
      <c r="A26" s="16" t="s">
        <v>11</v>
      </c>
      <c r="B26" s="5">
        <v>881</v>
      </c>
      <c r="C26" s="6">
        <f t="shared" ref="C26:C37" si="1">B26/B$39</f>
        <v>0.8127306273062731</v>
      </c>
      <c r="D26" s="45"/>
    </row>
    <row r="27" spans="1:4" x14ac:dyDescent="0.2">
      <c r="A27" s="16" t="s">
        <v>12</v>
      </c>
      <c r="B27" s="5">
        <v>94</v>
      </c>
      <c r="C27" s="6">
        <f t="shared" si="1"/>
        <v>8.6715867158671592E-2</v>
      </c>
      <c r="D27" s="45"/>
    </row>
    <row r="28" spans="1:4" x14ac:dyDescent="0.2">
      <c r="A28" s="16" t="s">
        <v>13</v>
      </c>
      <c r="B28" s="5">
        <v>27</v>
      </c>
      <c r="C28" s="6">
        <f t="shared" si="1"/>
        <v>2.4907749077490774E-2</v>
      </c>
      <c r="D28" s="45"/>
    </row>
    <row r="29" spans="1:4" x14ac:dyDescent="0.2">
      <c r="A29" s="16" t="s">
        <v>25</v>
      </c>
      <c r="B29" s="5">
        <v>26</v>
      </c>
      <c r="C29" s="6">
        <f t="shared" si="1"/>
        <v>2.3985239852398525E-2</v>
      </c>
      <c r="D29" s="45"/>
    </row>
    <row r="30" spans="1:4" x14ac:dyDescent="0.2">
      <c r="A30" s="16" t="s">
        <v>122</v>
      </c>
      <c r="B30" s="4">
        <v>20</v>
      </c>
      <c r="C30" s="6">
        <f t="shared" si="1"/>
        <v>1.8450184501845018E-2</v>
      </c>
      <c r="D30" s="45"/>
    </row>
    <row r="31" spans="1:4" x14ac:dyDescent="0.2">
      <c r="A31" s="16" t="s">
        <v>152</v>
      </c>
      <c r="B31" s="5">
        <v>18</v>
      </c>
      <c r="C31" s="6">
        <f t="shared" si="1"/>
        <v>1.6605166051660517E-2</v>
      </c>
      <c r="D31" s="45"/>
    </row>
    <row r="32" spans="1:4" x14ac:dyDescent="0.2">
      <c r="A32" s="16" t="s">
        <v>151</v>
      </c>
      <c r="B32" s="5">
        <v>7</v>
      </c>
      <c r="C32" s="6">
        <f t="shared" si="1"/>
        <v>6.4575645756457566E-3</v>
      </c>
      <c r="D32" s="45"/>
    </row>
    <row r="33" spans="1:4" x14ac:dyDescent="0.2">
      <c r="A33" s="16" t="s">
        <v>156</v>
      </c>
      <c r="B33" s="5">
        <v>5</v>
      </c>
      <c r="C33" s="6">
        <f t="shared" si="1"/>
        <v>4.6125461254612546E-3</v>
      </c>
      <c r="D33" s="45"/>
    </row>
    <row r="34" spans="1:4" x14ac:dyDescent="0.2">
      <c r="A34" s="16" t="s">
        <v>150</v>
      </c>
      <c r="B34" s="5">
        <v>2</v>
      </c>
      <c r="C34" s="6">
        <f t="shared" si="1"/>
        <v>1.8450184501845018E-3</v>
      </c>
      <c r="D34" s="45"/>
    </row>
    <row r="35" spans="1:4" x14ac:dyDescent="0.2">
      <c r="A35" s="16" t="s">
        <v>168</v>
      </c>
      <c r="B35" s="5">
        <v>2</v>
      </c>
      <c r="C35" s="6">
        <f t="shared" si="1"/>
        <v>1.8450184501845018E-3</v>
      </c>
      <c r="D35" s="45"/>
    </row>
    <row r="36" spans="1:4" x14ac:dyDescent="0.2">
      <c r="A36" s="16" t="s">
        <v>177</v>
      </c>
      <c r="B36" s="5">
        <v>1</v>
      </c>
      <c r="C36" s="6">
        <f t="shared" si="1"/>
        <v>9.225092250922509E-4</v>
      </c>
      <c r="D36" s="45"/>
    </row>
    <row r="37" spans="1:4" x14ac:dyDescent="0.2">
      <c r="A37" s="16" t="s">
        <v>170</v>
      </c>
      <c r="B37" s="5">
        <v>1</v>
      </c>
      <c r="C37" s="6">
        <f t="shared" si="1"/>
        <v>9.225092250922509E-4</v>
      </c>
      <c r="D37" s="45"/>
    </row>
    <row r="38" spans="1:4" x14ac:dyDescent="0.2">
      <c r="A38" s="16"/>
      <c r="B38" s="5"/>
      <c r="C38" s="6"/>
      <c r="D38" s="45"/>
    </row>
    <row r="39" spans="1:4" x14ac:dyDescent="0.2">
      <c r="A39" s="16"/>
      <c r="B39" s="8">
        <f>SUM(B26:B37)</f>
        <v>1084</v>
      </c>
      <c r="C39" s="6">
        <f>SUM(C26:C37)</f>
        <v>1</v>
      </c>
      <c r="D39" s="45"/>
    </row>
    <row r="40" spans="1:4" x14ac:dyDescent="0.2">
      <c r="A40" s="16"/>
      <c r="B40" s="5"/>
      <c r="C40" s="6"/>
      <c r="D40" s="45"/>
    </row>
    <row r="41" spans="1:4" x14ac:dyDescent="0.2">
      <c r="A41" s="16"/>
      <c r="B41" s="5"/>
      <c r="C41" s="6"/>
      <c r="D41" s="45"/>
    </row>
    <row r="42" spans="1:4" x14ac:dyDescent="0.2">
      <c r="A42" s="16"/>
      <c r="B42" s="5"/>
      <c r="C42" s="6"/>
      <c r="D42" s="45"/>
    </row>
    <row r="43" spans="1:4" x14ac:dyDescent="0.2">
      <c r="A43" s="42" t="s">
        <v>219</v>
      </c>
      <c r="B43" s="43"/>
      <c r="C43" s="43"/>
      <c r="D43" s="45"/>
    </row>
    <row r="44" spans="1:4" x14ac:dyDescent="0.2">
      <c r="A44" s="16" t="s">
        <v>124</v>
      </c>
      <c r="B44" s="5">
        <v>184</v>
      </c>
      <c r="C44" s="6"/>
      <c r="D44" s="45"/>
    </row>
    <row r="45" spans="1:4" x14ac:dyDescent="0.2">
      <c r="A45" s="16" t="s">
        <v>220</v>
      </c>
      <c r="B45" s="5">
        <v>2</v>
      </c>
      <c r="C45" s="6">
        <f t="shared" ref="C45:C87" si="2">B45/B$89</f>
        <v>2.2222222222222222E-3</v>
      </c>
      <c r="D45" s="45"/>
    </row>
    <row r="46" spans="1:4" x14ac:dyDescent="0.2">
      <c r="A46" s="16" t="s">
        <v>181</v>
      </c>
      <c r="B46" s="5">
        <v>4</v>
      </c>
      <c r="C46" s="6">
        <f t="shared" si="2"/>
        <v>4.4444444444444444E-3</v>
      </c>
      <c r="D46" s="45"/>
    </row>
    <row r="47" spans="1:4" x14ac:dyDescent="0.2">
      <c r="A47" s="16" t="s">
        <v>182</v>
      </c>
      <c r="B47" s="5">
        <v>81</v>
      </c>
      <c r="C47" s="6">
        <f t="shared" si="2"/>
        <v>0.09</v>
      </c>
      <c r="D47" s="45"/>
    </row>
    <row r="48" spans="1:4" x14ac:dyDescent="0.2">
      <c r="A48" s="16" t="s">
        <v>183</v>
      </c>
      <c r="B48" s="5">
        <v>8</v>
      </c>
      <c r="C48" s="6">
        <f t="shared" si="2"/>
        <v>8.8888888888888889E-3</v>
      </c>
      <c r="D48" s="45"/>
    </row>
    <row r="49" spans="1:4" x14ac:dyDescent="0.2">
      <c r="A49" s="16" t="s">
        <v>184</v>
      </c>
      <c r="B49" s="5">
        <v>3</v>
      </c>
      <c r="C49" s="6">
        <f t="shared" si="2"/>
        <v>3.3333333333333335E-3</v>
      </c>
      <c r="D49" s="45"/>
    </row>
    <row r="50" spans="1:4" x14ac:dyDescent="0.2">
      <c r="A50" s="16" t="s">
        <v>185</v>
      </c>
      <c r="B50" s="5">
        <v>5</v>
      </c>
      <c r="C50" s="6">
        <f t="shared" si="2"/>
        <v>5.5555555555555558E-3</v>
      </c>
      <c r="D50" s="45"/>
    </row>
    <row r="51" spans="1:4" x14ac:dyDescent="0.2">
      <c r="A51" s="16" t="s">
        <v>186</v>
      </c>
      <c r="B51" s="4">
        <v>3</v>
      </c>
      <c r="C51" s="6">
        <f t="shared" si="2"/>
        <v>3.3333333333333335E-3</v>
      </c>
      <c r="D51" s="45"/>
    </row>
    <row r="52" spans="1:4" x14ac:dyDescent="0.2">
      <c r="A52" s="16" t="s">
        <v>187</v>
      </c>
      <c r="B52" s="4">
        <v>9</v>
      </c>
      <c r="C52" s="6">
        <f t="shared" si="2"/>
        <v>0.01</v>
      </c>
      <c r="D52" s="45"/>
    </row>
    <row r="53" spans="1:4" x14ac:dyDescent="0.2">
      <c r="A53" s="16" t="s">
        <v>188</v>
      </c>
      <c r="B53" s="4">
        <v>4</v>
      </c>
      <c r="C53" s="6">
        <f t="shared" si="2"/>
        <v>4.4444444444444444E-3</v>
      </c>
      <c r="D53" s="45"/>
    </row>
    <row r="54" spans="1:4" x14ac:dyDescent="0.2">
      <c r="A54" s="16" t="s">
        <v>221</v>
      </c>
      <c r="B54" s="4">
        <v>1</v>
      </c>
      <c r="C54" s="6">
        <f t="shared" si="2"/>
        <v>1.1111111111111111E-3</v>
      </c>
      <c r="D54" s="45"/>
    </row>
    <row r="55" spans="1:4" x14ac:dyDescent="0.2">
      <c r="A55" s="18" t="s">
        <v>189</v>
      </c>
      <c r="B55">
        <v>2</v>
      </c>
      <c r="C55" s="6">
        <f t="shared" si="2"/>
        <v>2.2222222222222222E-3</v>
      </c>
      <c r="D55" s="45"/>
    </row>
    <row r="56" spans="1:4" x14ac:dyDescent="0.2">
      <c r="A56" s="18" t="s">
        <v>190</v>
      </c>
      <c r="B56">
        <v>44</v>
      </c>
      <c r="C56" s="6">
        <f t="shared" si="2"/>
        <v>4.8888888888888891E-2</v>
      </c>
      <c r="D56" s="45"/>
    </row>
    <row r="57" spans="1:4" x14ac:dyDescent="0.2">
      <c r="A57" s="18" t="s">
        <v>191</v>
      </c>
      <c r="B57">
        <v>102</v>
      </c>
      <c r="C57" s="6">
        <f t="shared" si="2"/>
        <v>0.11333333333333333</v>
      </c>
      <c r="D57" s="45"/>
    </row>
    <row r="58" spans="1:4" x14ac:dyDescent="0.2">
      <c r="A58" s="18" t="s">
        <v>192</v>
      </c>
      <c r="B58">
        <v>9</v>
      </c>
      <c r="C58" s="6">
        <f t="shared" si="2"/>
        <v>0.01</v>
      </c>
      <c r="D58" s="45"/>
    </row>
    <row r="59" spans="1:4" x14ac:dyDescent="0.2">
      <c r="A59" s="18" t="s">
        <v>222</v>
      </c>
      <c r="B59">
        <v>3</v>
      </c>
      <c r="C59" s="6">
        <f t="shared" si="2"/>
        <v>3.3333333333333335E-3</v>
      </c>
      <c r="D59" s="45"/>
    </row>
    <row r="60" spans="1:4" x14ac:dyDescent="0.2">
      <c r="A60" s="18" t="s">
        <v>193</v>
      </c>
      <c r="B60">
        <v>6</v>
      </c>
      <c r="C60" s="6">
        <f t="shared" si="2"/>
        <v>6.6666666666666671E-3</v>
      </c>
      <c r="D60" s="45"/>
    </row>
    <row r="61" spans="1:4" x14ac:dyDescent="0.2">
      <c r="A61" s="18" t="s">
        <v>194</v>
      </c>
      <c r="B61">
        <v>23</v>
      </c>
      <c r="C61" s="6">
        <f t="shared" si="2"/>
        <v>2.5555555555555557E-2</v>
      </c>
      <c r="D61" s="45"/>
    </row>
    <row r="62" spans="1:4" x14ac:dyDescent="0.2">
      <c r="A62" s="18" t="s">
        <v>196</v>
      </c>
      <c r="B62">
        <v>64</v>
      </c>
      <c r="C62" s="6">
        <f t="shared" si="2"/>
        <v>7.1111111111111111E-2</v>
      </c>
      <c r="D62" s="45"/>
    </row>
    <row r="63" spans="1:4" x14ac:dyDescent="0.2">
      <c r="A63" s="18" t="s">
        <v>197</v>
      </c>
      <c r="B63">
        <v>25</v>
      </c>
      <c r="C63" s="6">
        <f t="shared" si="2"/>
        <v>2.7777777777777776E-2</v>
      </c>
      <c r="D63" s="45"/>
    </row>
    <row r="64" spans="1:4" x14ac:dyDescent="0.2">
      <c r="A64" s="18" t="s">
        <v>223</v>
      </c>
      <c r="B64">
        <v>5</v>
      </c>
      <c r="C64" s="6">
        <f t="shared" si="2"/>
        <v>5.5555555555555558E-3</v>
      </c>
      <c r="D64" s="45"/>
    </row>
    <row r="65" spans="1:4" x14ac:dyDescent="0.2">
      <c r="A65" s="18" t="s">
        <v>199</v>
      </c>
      <c r="B65">
        <v>18</v>
      </c>
      <c r="C65" s="6">
        <f t="shared" si="2"/>
        <v>0.02</v>
      </c>
      <c r="D65" s="45"/>
    </row>
    <row r="66" spans="1:4" x14ac:dyDescent="0.2">
      <c r="A66" s="18" t="s">
        <v>200</v>
      </c>
      <c r="B66">
        <v>1</v>
      </c>
      <c r="C66" s="6">
        <f t="shared" si="2"/>
        <v>1.1111111111111111E-3</v>
      </c>
      <c r="D66" s="45"/>
    </row>
    <row r="67" spans="1:4" x14ac:dyDescent="0.2">
      <c r="A67" s="18" t="s">
        <v>201</v>
      </c>
      <c r="B67">
        <v>13</v>
      </c>
      <c r="C67" s="6">
        <f t="shared" si="2"/>
        <v>1.4444444444444444E-2</v>
      </c>
      <c r="D67" s="45"/>
    </row>
    <row r="68" spans="1:4" x14ac:dyDescent="0.2">
      <c r="A68" s="18" t="s">
        <v>224</v>
      </c>
      <c r="B68">
        <v>1</v>
      </c>
      <c r="C68" s="6">
        <f t="shared" si="2"/>
        <v>1.1111111111111111E-3</v>
      </c>
      <c r="D68" s="45"/>
    </row>
    <row r="69" spans="1:4" x14ac:dyDescent="0.2">
      <c r="A69" s="18" t="s">
        <v>225</v>
      </c>
      <c r="B69">
        <v>1</v>
      </c>
      <c r="C69" s="6">
        <f t="shared" si="2"/>
        <v>1.1111111111111111E-3</v>
      </c>
      <c r="D69" s="45"/>
    </row>
    <row r="70" spans="1:4" x14ac:dyDescent="0.2">
      <c r="A70" s="18" t="s">
        <v>202</v>
      </c>
      <c r="B70">
        <v>7</v>
      </c>
      <c r="C70" s="6">
        <f t="shared" si="2"/>
        <v>7.7777777777777776E-3</v>
      </c>
      <c r="D70" s="45"/>
    </row>
    <row r="71" spans="1:4" x14ac:dyDescent="0.2">
      <c r="A71" s="18" t="s">
        <v>203</v>
      </c>
      <c r="B71">
        <v>26</v>
      </c>
      <c r="C71" s="6">
        <f t="shared" si="2"/>
        <v>2.8888888888888888E-2</v>
      </c>
      <c r="D71" s="45"/>
    </row>
    <row r="72" spans="1:4" x14ac:dyDescent="0.2">
      <c r="A72" s="18" t="s">
        <v>204</v>
      </c>
      <c r="B72">
        <v>4</v>
      </c>
      <c r="C72" s="6">
        <f t="shared" si="2"/>
        <v>4.4444444444444444E-3</v>
      </c>
      <c r="D72" s="45"/>
    </row>
    <row r="73" spans="1:4" x14ac:dyDescent="0.2">
      <c r="A73" s="18" t="s">
        <v>205</v>
      </c>
      <c r="B73">
        <v>6</v>
      </c>
      <c r="C73" s="6">
        <f t="shared" si="2"/>
        <v>6.6666666666666671E-3</v>
      </c>
      <c r="D73" s="45"/>
    </row>
    <row r="74" spans="1:4" x14ac:dyDescent="0.2">
      <c r="A74" s="18" t="s">
        <v>206</v>
      </c>
      <c r="B74">
        <v>28</v>
      </c>
      <c r="C74" s="6">
        <f t="shared" si="2"/>
        <v>3.111111111111111E-2</v>
      </c>
      <c r="D74" s="45"/>
    </row>
    <row r="75" spans="1:4" x14ac:dyDescent="0.2">
      <c r="A75" s="18" t="s">
        <v>207</v>
      </c>
      <c r="B75">
        <v>114</v>
      </c>
      <c r="C75" s="6">
        <f t="shared" si="2"/>
        <v>0.12666666666666668</v>
      </c>
      <c r="D75" s="45"/>
    </row>
    <row r="76" spans="1:4" x14ac:dyDescent="0.2">
      <c r="A76" s="18" t="s">
        <v>209</v>
      </c>
      <c r="B76">
        <v>1</v>
      </c>
      <c r="C76" s="6">
        <f t="shared" si="2"/>
        <v>1.1111111111111111E-3</v>
      </c>
      <c r="D76" s="45"/>
    </row>
    <row r="77" spans="1:4" x14ac:dyDescent="0.2">
      <c r="A77" s="18" t="s">
        <v>226</v>
      </c>
      <c r="B77">
        <v>1</v>
      </c>
      <c r="C77" s="6">
        <f t="shared" si="2"/>
        <v>1.1111111111111111E-3</v>
      </c>
      <c r="D77" s="45"/>
    </row>
    <row r="78" spans="1:4" x14ac:dyDescent="0.2">
      <c r="A78" s="18" t="s">
        <v>210</v>
      </c>
      <c r="B78">
        <v>3</v>
      </c>
      <c r="C78" s="6">
        <f t="shared" si="2"/>
        <v>3.3333333333333335E-3</v>
      </c>
      <c r="D78" s="45"/>
    </row>
    <row r="79" spans="1:4" x14ac:dyDescent="0.2">
      <c r="A79" s="18" t="s">
        <v>211</v>
      </c>
      <c r="B79">
        <v>50</v>
      </c>
      <c r="C79" s="6">
        <f t="shared" si="2"/>
        <v>5.5555555555555552E-2</v>
      </c>
      <c r="D79" s="45"/>
    </row>
    <row r="80" spans="1:4" x14ac:dyDescent="0.2">
      <c r="A80" s="18" t="s">
        <v>227</v>
      </c>
      <c r="B80">
        <v>3</v>
      </c>
      <c r="C80" s="6">
        <f t="shared" si="2"/>
        <v>3.3333333333333335E-3</v>
      </c>
      <c r="D80" s="45"/>
    </row>
    <row r="81" spans="1:4" x14ac:dyDescent="0.2">
      <c r="A81" s="18" t="s">
        <v>212</v>
      </c>
      <c r="B81">
        <v>8</v>
      </c>
      <c r="C81" s="6">
        <f t="shared" si="2"/>
        <v>8.8888888888888889E-3</v>
      </c>
      <c r="D81" s="45"/>
    </row>
    <row r="82" spans="1:4" x14ac:dyDescent="0.2">
      <c r="A82" s="18" t="s">
        <v>213</v>
      </c>
      <c r="B82">
        <v>7</v>
      </c>
      <c r="C82" s="6">
        <f t="shared" si="2"/>
        <v>7.7777777777777776E-3</v>
      </c>
      <c r="D82" s="45"/>
    </row>
    <row r="83" spans="1:4" x14ac:dyDescent="0.2">
      <c r="A83" s="18" t="s">
        <v>214</v>
      </c>
      <c r="B83">
        <v>32</v>
      </c>
      <c r="C83" s="6">
        <f t="shared" si="2"/>
        <v>3.5555555555555556E-2</v>
      </c>
      <c r="D83" s="45"/>
    </row>
    <row r="84" spans="1:4" x14ac:dyDescent="0.2">
      <c r="A84" s="18" t="s">
        <v>215</v>
      </c>
      <c r="B84">
        <v>11</v>
      </c>
      <c r="C84" s="6">
        <f t="shared" si="2"/>
        <v>1.2222222222222223E-2</v>
      </c>
      <c r="D84" s="45"/>
    </row>
    <row r="85" spans="1:4" x14ac:dyDescent="0.2">
      <c r="A85" s="18" t="s">
        <v>216</v>
      </c>
      <c r="B85">
        <v>74</v>
      </c>
      <c r="C85" s="6">
        <f t="shared" si="2"/>
        <v>8.2222222222222224E-2</v>
      </c>
      <c r="D85" s="45"/>
    </row>
    <row r="86" spans="1:4" x14ac:dyDescent="0.2">
      <c r="A86" s="18" t="s">
        <v>217</v>
      </c>
      <c r="B86">
        <v>13</v>
      </c>
      <c r="C86" s="6">
        <f t="shared" si="2"/>
        <v>1.4444444444444444E-2</v>
      </c>
      <c r="D86" s="45"/>
    </row>
    <row r="87" spans="1:4" x14ac:dyDescent="0.2">
      <c r="A87" s="18" t="s">
        <v>218</v>
      </c>
      <c r="B87">
        <v>75</v>
      </c>
      <c r="C87" s="6">
        <f t="shared" si="2"/>
        <v>8.3333333333333329E-2</v>
      </c>
      <c r="D87" s="45"/>
    </row>
    <row r="88" spans="1:4" x14ac:dyDescent="0.2">
      <c r="D88" s="45"/>
    </row>
    <row r="89" spans="1:4" x14ac:dyDescent="0.2">
      <c r="B89" s="46">
        <f>SUM(B45:B87)</f>
        <v>900</v>
      </c>
      <c r="C89" s="47">
        <f>SUM(C45:C87)</f>
        <v>1</v>
      </c>
      <c r="D89" s="45"/>
    </row>
  </sheetData>
  <sortState ref="A26:C37">
    <sortCondition descending="1" ref="B26:B37"/>
  </sortState>
  <mergeCells count="3">
    <mergeCell ref="A25:C25"/>
    <mergeCell ref="A2:C2"/>
    <mergeCell ref="A43:C43"/>
  </mergeCells>
  <pageMargins left="0.7" right="0.7" top="0.75" bottom="0.75" header="0.3" footer="0.3"/>
  <pageSetup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workbookViewId="0">
      <selection activeCell="A5" sqref="A5"/>
    </sheetView>
  </sheetViews>
  <sheetFormatPr baseColWidth="10" defaultRowHeight="15" x14ac:dyDescent="0.2"/>
  <cols>
    <col min="1" max="1" width="29.33203125" customWidth="1"/>
    <col min="3" max="3" width="6.5" bestFit="1" customWidth="1"/>
    <col min="4" max="4" width="4.5" customWidth="1"/>
    <col min="5" max="5" width="34.83203125" bestFit="1" customWidth="1"/>
  </cols>
  <sheetData>
    <row r="1" spans="1:7" s="24" customFormat="1" x14ac:dyDescent="0.2">
      <c r="A1" s="22" t="s">
        <v>24</v>
      </c>
      <c r="B1" s="11"/>
      <c r="C1" s="12"/>
      <c r="D1" s="14"/>
      <c r="E1" s="9"/>
      <c r="F1" s="23"/>
      <c r="G1" s="12"/>
    </row>
    <row r="2" spans="1:7" x14ac:dyDescent="0.2">
      <c r="A2" s="25" t="s">
        <v>57</v>
      </c>
      <c r="B2" s="5"/>
      <c r="C2" s="12"/>
      <c r="D2" s="14"/>
      <c r="E2" s="9"/>
      <c r="F2" s="4"/>
      <c r="G2" s="6"/>
    </row>
    <row r="3" spans="1:7" x14ac:dyDescent="0.2">
      <c r="A3" s="10"/>
      <c r="B3" s="5"/>
      <c r="C3" s="12"/>
      <c r="D3" s="14"/>
      <c r="E3" s="9"/>
      <c r="F3" s="4"/>
      <c r="G3" s="6"/>
    </row>
    <row r="4" spans="1:7" x14ac:dyDescent="0.2">
      <c r="A4" s="41" t="s">
        <v>56</v>
      </c>
      <c r="B4" s="39"/>
      <c r="C4" s="39"/>
      <c r="D4" s="26"/>
      <c r="E4" s="41" t="s">
        <v>58</v>
      </c>
      <c r="F4" s="39"/>
      <c r="G4" s="39"/>
    </row>
    <row r="5" spans="1:7" x14ac:dyDescent="0.2">
      <c r="A5" s="7" t="s">
        <v>55</v>
      </c>
      <c r="B5" s="5">
        <v>144</v>
      </c>
      <c r="C5" s="6">
        <f>B5/B44</f>
        <v>2.1547209337124045E-2</v>
      </c>
      <c r="D5" s="26"/>
      <c r="E5" s="7" t="s">
        <v>60</v>
      </c>
      <c r="F5" s="5">
        <v>1218</v>
      </c>
      <c r="G5" s="6">
        <f t="shared" ref="G5:G36" si="0">F5/F$64</f>
        <v>0.12154475601237401</v>
      </c>
    </row>
    <row r="6" spans="1:7" x14ac:dyDescent="0.2">
      <c r="A6" s="7" t="s">
        <v>34</v>
      </c>
      <c r="B6" s="5">
        <v>28</v>
      </c>
      <c r="C6" s="6">
        <f>B6/B44</f>
        <v>4.1897351488852314E-3</v>
      </c>
      <c r="D6" s="26"/>
      <c r="E6" s="7" t="s">
        <v>59</v>
      </c>
      <c r="F6" s="5">
        <v>1059</v>
      </c>
      <c r="G6" s="6">
        <f t="shared" si="0"/>
        <v>0.10567807604031534</v>
      </c>
    </row>
    <row r="7" spans="1:7" x14ac:dyDescent="0.2">
      <c r="A7" s="7" t="s">
        <v>39</v>
      </c>
      <c r="B7" s="5">
        <v>250</v>
      </c>
      <c r="C7" s="6">
        <f>B7/B44</f>
        <v>3.7408349543618137E-2</v>
      </c>
      <c r="D7" s="26"/>
      <c r="E7" s="7" t="s">
        <v>67</v>
      </c>
      <c r="F7" s="5">
        <v>1042</v>
      </c>
      <c r="G7" s="6">
        <f t="shared" si="0"/>
        <v>0.10398163855902605</v>
      </c>
    </row>
    <row r="8" spans="1:7" x14ac:dyDescent="0.2">
      <c r="A8" s="7" t="s">
        <v>45</v>
      </c>
      <c r="B8" s="5">
        <v>18</v>
      </c>
      <c r="C8" s="6">
        <f>B8/B44</f>
        <v>2.6934011671405056E-3</v>
      </c>
      <c r="D8" s="26"/>
      <c r="E8" s="7" t="s">
        <v>63</v>
      </c>
      <c r="F8" s="5">
        <v>958</v>
      </c>
      <c r="G8" s="6">
        <f t="shared" si="0"/>
        <v>9.5599241592655426E-2</v>
      </c>
    </row>
    <row r="9" spans="1:7" x14ac:dyDescent="0.2">
      <c r="A9" s="7" t="s">
        <v>159</v>
      </c>
      <c r="B9" s="5">
        <v>39</v>
      </c>
      <c r="C9" s="6">
        <f>B9/B44</f>
        <v>5.835702528804429E-3</v>
      </c>
      <c r="D9" s="26"/>
      <c r="E9" s="7" t="s">
        <v>61</v>
      </c>
      <c r="F9" s="5">
        <v>698</v>
      </c>
      <c r="G9" s="6">
        <f t="shared" si="0"/>
        <v>6.965372717293683E-2</v>
      </c>
    </row>
    <row r="10" spans="1:7" x14ac:dyDescent="0.2">
      <c r="A10" s="7" t="s">
        <v>169</v>
      </c>
      <c r="B10" s="5">
        <v>11</v>
      </c>
      <c r="C10" s="6">
        <f>B10/B44</f>
        <v>1.645967379919198E-3</v>
      </c>
      <c r="D10" s="26"/>
      <c r="E10" s="7" t="s">
        <v>129</v>
      </c>
      <c r="F10" s="5">
        <v>697</v>
      </c>
      <c r="G10" s="6">
        <f t="shared" si="0"/>
        <v>6.9553936732860991E-2</v>
      </c>
    </row>
    <row r="11" spans="1:7" x14ac:dyDescent="0.2">
      <c r="A11" s="7" t="s">
        <v>41</v>
      </c>
      <c r="B11" s="5">
        <v>45</v>
      </c>
      <c r="C11" s="6">
        <f t="shared" ref="C11:C41" si="1">B11/B$44</f>
        <v>6.7335029178512643E-3</v>
      </c>
      <c r="D11" s="26"/>
      <c r="E11" s="7" t="s">
        <v>145</v>
      </c>
      <c r="F11" s="5">
        <v>646</v>
      </c>
      <c r="G11" s="6">
        <f t="shared" si="0"/>
        <v>6.4464624288993119E-2</v>
      </c>
    </row>
    <row r="12" spans="1:7" x14ac:dyDescent="0.2">
      <c r="A12" s="7" t="s">
        <v>134</v>
      </c>
      <c r="B12" s="5">
        <v>8</v>
      </c>
      <c r="C12" s="6">
        <f t="shared" si="1"/>
        <v>1.1970671853957803E-3</v>
      </c>
      <c r="D12" s="26"/>
      <c r="E12" s="7" t="s">
        <v>66</v>
      </c>
      <c r="F12" s="5">
        <v>602</v>
      </c>
      <c r="G12" s="6">
        <f t="shared" si="0"/>
        <v>6.0073844925656122E-2</v>
      </c>
    </row>
    <row r="13" spans="1:7" x14ac:dyDescent="0.2">
      <c r="A13" s="7" t="s">
        <v>29</v>
      </c>
      <c r="B13" s="5">
        <v>1077</v>
      </c>
      <c r="C13" s="6">
        <f t="shared" si="1"/>
        <v>0.16115516983390693</v>
      </c>
      <c r="D13" s="26"/>
      <c r="E13" s="7" t="s">
        <v>71</v>
      </c>
      <c r="F13" s="5">
        <v>388</v>
      </c>
      <c r="G13" s="6">
        <f t="shared" si="0"/>
        <v>3.8718690749426202E-2</v>
      </c>
    </row>
    <row r="14" spans="1:7" x14ac:dyDescent="0.2">
      <c r="A14" s="7" t="s">
        <v>37</v>
      </c>
      <c r="B14" s="5">
        <v>179</v>
      </c>
      <c r="C14" s="6">
        <f t="shared" si="1"/>
        <v>2.6784378273230585E-2</v>
      </c>
      <c r="D14" s="26"/>
      <c r="E14" s="7" t="s">
        <v>64</v>
      </c>
      <c r="F14" s="5">
        <v>333</v>
      </c>
      <c r="G14" s="6">
        <f t="shared" si="0"/>
        <v>3.3230216545254966E-2</v>
      </c>
    </row>
    <row r="15" spans="1:7" x14ac:dyDescent="0.2">
      <c r="A15" s="7" t="s">
        <v>49</v>
      </c>
      <c r="B15" s="5">
        <v>9</v>
      </c>
      <c r="C15" s="6">
        <f t="shared" si="1"/>
        <v>1.3467005835702528E-3</v>
      </c>
      <c r="D15" s="26"/>
      <c r="E15" s="7" t="s">
        <v>65</v>
      </c>
      <c r="F15" s="5">
        <v>321</v>
      </c>
      <c r="G15" s="6">
        <f t="shared" si="0"/>
        <v>3.2032731264344874E-2</v>
      </c>
    </row>
    <row r="16" spans="1:7" x14ac:dyDescent="0.2">
      <c r="A16" s="7" t="s">
        <v>46</v>
      </c>
      <c r="B16" s="5">
        <v>169</v>
      </c>
      <c r="C16" s="6">
        <f t="shared" si="1"/>
        <v>2.5288044291485859E-2</v>
      </c>
      <c r="D16" s="26"/>
      <c r="E16" s="7" t="s">
        <v>127</v>
      </c>
      <c r="F16" s="5">
        <v>255</v>
      </c>
      <c r="G16" s="6">
        <f t="shared" si="0"/>
        <v>2.5446562219339386E-2</v>
      </c>
    </row>
    <row r="17" spans="1:7" x14ac:dyDescent="0.2">
      <c r="A17" s="7" t="s">
        <v>54</v>
      </c>
      <c r="B17" s="5">
        <v>299</v>
      </c>
      <c r="C17" s="6">
        <f t="shared" si="1"/>
        <v>4.4740386054167289E-2</v>
      </c>
      <c r="D17" s="26"/>
      <c r="E17" s="7" t="s">
        <v>62</v>
      </c>
      <c r="F17" s="5">
        <v>211</v>
      </c>
      <c r="G17" s="6">
        <f t="shared" si="0"/>
        <v>2.1055782856002396E-2</v>
      </c>
    </row>
    <row r="18" spans="1:7" x14ac:dyDescent="0.2">
      <c r="A18" s="7" t="s">
        <v>38</v>
      </c>
      <c r="B18" s="5">
        <v>114</v>
      </c>
      <c r="C18" s="6">
        <f t="shared" si="1"/>
        <v>1.705820739188987E-2</v>
      </c>
      <c r="D18" s="26"/>
      <c r="E18" s="7" t="s">
        <v>82</v>
      </c>
      <c r="F18" s="5">
        <v>147</v>
      </c>
      <c r="G18" s="6">
        <f t="shared" si="0"/>
        <v>1.4669194691148588E-2</v>
      </c>
    </row>
    <row r="19" spans="1:7" x14ac:dyDescent="0.2">
      <c r="A19" s="7" t="s">
        <v>36</v>
      </c>
      <c r="B19" s="5">
        <v>56</v>
      </c>
      <c r="C19" s="6">
        <f t="shared" si="1"/>
        <v>8.3794702977704628E-3</v>
      </c>
      <c r="D19" s="26"/>
      <c r="E19" s="7" t="s">
        <v>74</v>
      </c>
      <c r="F19" s="5">
        <v>138</v>
      </c>
      <c r="G19" s="6">
        <f t="shared" si="0"/>
        <v>1.3771080730466021E-2</v>
      </c>
    </row>
    <row r="20" spans="1:7" x14ac:dyDescent="0.2">
      <c r="A20" s="7" t="s">
        <v>103</v>
      </c>
      <c r="B20" s="5">
        <v>2</v>
      </c>
      <c r="C20" s="6">
        <f t="shared" si="1"/>
        <v>2.9926679634894508E-4</v>
      </c>
      <c r="D20" s="26"/>
      <c r="E20" s="7" t="s">
        <v>69</v>
      </c>
      <c r="F20" s="5">
        <v>138</v>
      </c>
      <c r="G20" s="6">
        <f t="shared" si="0"/>
        <v>1.3771080730466021E-2</v>
      </c>
    </row>
    <row r="21" spans="1:7" x14ac:dyDescent="0.2">
      <c r="A21" s="7" t="s">
        <v>44</v>
      </c>
      <c r="B21" s="5">
        <v>49</v>
      </c>
      <c r="C21" s="6">
        <f t="shared" si="1"/>
        <v>7.3320365105491543E-3</v>
      </c>
      <c r="D21" s="26"/>
      <c r="E21" s="7" t="s">
        <v>68</v>
      </c>
      <c r="F21" s="5">
        <v>136</v>
      </c>
      <c r="G21" s="6">
        <f t="shared" si="0"/>
        <v>1.3571499850314341E-2</v>
      </c>
    </row>
    <row r="22" spans="1:7" x14ac:dyDescent="0.2">
      <c r="A22" s="7" t="s">
        <v>51</v>
      </c>
      <c r="B22" s="5">
        <v>5</v>
      </c>
      <c r="C22" s="6">
        <f t="shared" si="1"/>
        <v>7.4816699087236276E-4</v>
      </c>
      <c r="D22" s="26"/>
      <c r="E22" s="7" t="s">
        <v>73</v>
      </c>
      <c r="F22" s="5">
        <v>92</v>
      </c>
      <c r="G22" s="6">
        <f t="shared" si="0"/>
        <v>9.1807204869773472E-3</v>
      </c>
    </row>
    <row r="23" spans="1:7" x14ac:dyDescent="0.2">
      <c r="A23" s="7" t="s">
        <v>47</v>
      </c>
      <c r="B23" s="5">
        <v>22</v>
      </c>
      <c r="C23" s="6">
        <f t="shared" si="1"/>
        <v>3.291934759838396E-3</v>
      </c>
      <c r="D23" s="26"/>
      <c r="E23" s="7" t="s">
        <v>72</v>
      </c>
      <c r="F23" s="5">
        <v>76</v>
      </c>
      <c r="G23" s="6">
        <f t="shared" si="0"/>
        <v>7.5840734457638956E-3</v>
      </c>
    </row>
    <row r="24" spans="1:7" x14ac:dyDescent="0.2">
      <c r="A24" s="7" t="s">
        <v>135</v>
      </c>
      <c r="B24" s="5">
        <v>54</v>
      </c>
      <c r="C24" s="6">
        <f t="shared" si="1"/>
        <v>8.0802035014215165E-3</v>
      </c>
      <c r="D24" s="26"/>
      <c r="E24" s="7" t="s">
        <v>128</v>
      </c>
      <c r="F24" s="5">
        <v>74</v>
      </c>
      <c r="G24" s="6">
        <f t="shared" si="0"/>
        <v>7.3844925656122145E-3</v>
      </c>
    </row>
    <row r="25" spans="1:7" x14ac:dyDescent="0.2">
      <c r="A25" s="7" t="s">
        <v>35</v>
      </c>
      <c r="B25" s="5">
        <v>275</v>
      </c>
      <c r="C25" s="6">
        <f t="shared" si="1"/>
        <v>4.1149184497979947E-2</v>
      </c>
      <c r="D25" s="26"/>
      <c r="E25" s="7" t="s">
        <v>76</v>
      </c>
      <c r="F25" s="5">
        <v>70</v>
      </c>
      <c r="G25" s="6">
        <f t="shared" si="0"/>
        <v>6.9853308053088514E-3</v>
      </c>
    </row>
    <row r="26" spans="1:7" x14ac:dyDescent="0.2">
      <c r="A26" s="7" t="s">
        <v>32</v>
      </c>
      <c r="B26" s="5">
        <v>285</v>
      </c>
      <c r="C26" s="6">
        <f t="shared" si="1"/>
        <v>4.2645518479724677E-2</v>
      </c>
      <c r="D26" s="26"/>
      <c r="E26" s="7" t="s">
        <v>161</v>
      </c>
      <c r="F26" s="5">
        <v>69</v>
      </c>
      <c r="G26" s="6">
        <f t="shared" si="0"/>
        <v>6.8855403652330104E-3</v>
      </c>
    </row>
    <row r="27" spans="1:7" x14ac:dyDescent="0.2">
      <c r="A27" s="7" t="s">
        <v>147</v>
      </c>
      <c r="B27" s="5">
        <v>8</v>
      </c>
      <c r="C27" s="6">
        <f t="shared" si="1"/>
        <v>1.1970671853957803E-3</v>
      </c>
      <c r="D27" s="26"/>
      <c r="E27" s="7" t="s">
        <v>85</v>
      </c>
      <c r="F27" s="5">
        <v>69</v>
      </c>
      <c r="G27" s="6">
        <f t="shared" si="0"/>
        <v>6.8855403652330104E-3</v>
      </c>
    </row>
    <row r="28" spans="1:7" x14ac:dyDescent="0.2">
      <c r="A28" s="7" t="s">
        <v>30</v>
      </c>
      <c r="B28" s="5">
        <v>507</v>
      </c>
      <c r="C28" s="6">
        <f t="shared" si="1"/>
        <v>7.5864132874457577E-2</v>
      </c>
      <c r="D28" s="26"/>
      <c r="E28" s="7" t="s">
        <v>75</v>
      </c>
      <c r="F28" s="5">
        <v>69</v>
      </c>
      <c r="G28" s="6">
        <f t="shared" si="0"/>
        <v>6.8855403652330104E-3</v>
      </c>
    </row>
    <row r="29" spans="1:7" x14ac:dyDescent="0.2">
      <c r="A29" s="7" t="s">
        <v>48</v>
      </c>
      <c r="B29" s="5">
        <v>1</v>
      </c>
      <c r="C29" s="6">
        <f t="shared" si="1"/>
        <v>1.4963339817447254E-4</v>
      </c>
      <c r="D29" s="26"/>
      <c r="E29" s="7" t="s">
        <v>79</v>
      </c>
      <c r="F29" s="5">
        <v>61</v>
      </c>
      <c r="G29" s="6">
        <f t="shared" si="0"/>
        <v>6.087216844626285E-3</v>
      </c>
    </row>
    <row r="30" spans="1:7" x14ac:dyDescent="0.2">
      <c r="A30" s="7" t="s">
        <v>43</v>
      </c>
      <c r="B30" s="5">
        <v>3</v>
      </c>
      <c r="C30" s="6">
        <f t="shared" si="1"/>
        <v>4.4890019452341763E-4</v>
      </c>
      <c r="D30" s="26"/>
      <c r="E30" s="9" t="s">
        <v>80</v>
      </c>
      <c r="F30" s="5">
        <v>57</v>
      </c>
      <c r="G30" s="6">
        <f t="shared" si="0"/>
        <v>5.6880550843229219E-3</v>
      </c>
    </row>
    <row r="31" spans="1:7" x14ac:dyDescent="0.2">
      <c r="A31" s="7" t="s">
        <v>33</v>
      </c>
      <c r="B31" s="5">
        <v>436</v>
      </c>
      <c r="C31" s="6">
        <f t="shared" si="1"/>
        <v>6.5240161604070035E-2</v>
      </c>
      <c r="D31" s="26"/>
      <c r="E31" s="7" t="s">
        <v>83</v>
      </c>
      <c r="F31" s="5">
        <v>52</v>
      </c>
      <c r="G31" s="6">
        <f t="shared" si="0"/>
        <v>5.1891028839437178E-3</v>
      </c>
    </row>
    <row r="32" spans="1:7" x14ac:dyDescent="0.2">
      <c r="A32" s="7" t="s">
        <v>42</v>
      </c>
      <c r="B32" s="5">
        <v>14</v>
      </c>
      <c r="C32" s="6">
        <f t="shared" si="1"/>
        <v>2.0948675744426157E-3</v>
      </c>
      <c r="D32" s="26"/>
      <c r="E32" s="7" t="s">
        <v>105</v>
      </c>
      <c r="F32" s="5">
        <v>46</v>
      </c>
      <c r="G32" s="6">
        <f t="shared" si="0"/>
        <v>4.5903602434886736E-3</v>
      </c>
    </row>
    <row r="33" spans="1:7" x14ac:dyDescent="0.2">
      <c r="A33" s="7" t="s">
        <v>40</v>
      </c>
      <c r="B33" s="5">
        <v>16</v>
      </c>
      <c r="C33" s="6">
        <f t="shared" si="1"/>
        <v>2.3941343707915607E-3</v>
      </c>
      <c r="D33" s="26"/>
      <c r="E33" s="7" t="s">
        <v>70</v>
      </c>
      <c r="F33" s="5">
        <v>42</v>
      </c>
      <c r="G33" s="6">
        <f t="shared" si="0"/>
        <v>4.1911984831853105E-3</v>
      </c>
    </row>
    <row r="34" spans="1:7" x14ac:dyDescent="0.2">
      <c r="A34" s="7" t="s">
        <v>53</v>
      </c>
      <c r="B34" s="5">
        <v>9</v>
      </c>
      <c r="C34" s="6">
        <f t="shared" si="1"/>
        <v>1.3467005835702528E-3</v>
      </c>
      <c r="D34" s="26"/>
      <c r="E34" s="7" t="s">
        <v>81</v>
      </c>
      <c r="F34" s="5">
        <v>40</v>
      </c>
      <c r="G34" s="6">
        <f t="shared" si="0"/>
        <v>3.9916176030336294E-3</v>
      </c>
    </row>
    <row r="35" spans="1:7" x14ac:dyDescent="0.2">
      <c r="A35" s="7" t="s">
        <v>28</v>
      </c>
      <c r="B35" s="5">
        <v>1300</v>
      </c>
      <c r="C35" s="6">
        <f t="shared" si="1"/>
        <v>0.1945234176268143</v>
      </c>
      <c r="D35" s="26"/>
      <c r="E35" s="7" t="s">
        <v>77</v>
      </c>
      <c r="F35" s="5">
        <v>30</v>
      </c>
      <c r="G35" s="6">
        <f t="shared" si="0"/>
        <v>2.993713202275222E-3</v>
      </c>
    </row>
    <row r="36" spans="1:7" x14ac:dyDescent="0.2">
      <c r="A36" s="7" t="s">
        <v>104</v>
      </c>
      <c r="B36" s="5">
        <v>287</v>
      </c>
      <c r="C36" s="6">
        <f t="shared" si="1"/>
        <v>4.2944785276073622E-2</v>
      </c>
      <c r="D36" s="26"/>
      <c r="E36" s="7" t="s">
        <v>140</v>
      </c>
      <c r="F36" s="5">
        <v>25</v>
      </c>
      <c r="G36" s="6">
        <f t="shared" si="0"/>
        <v>2.4947610018960184E-3</v>
      </c>
    </row>
    <row r="37" spans="1:7" x14ac:dyDescent="0.2">
      <c r="A37" s="7" t="s">
        <v>109</v>
      </c>
      <c r="B37" s="5">
        <v>72</v>
      </c>
      <c r="C37" s="6">
        <f t="shared" si="1"/>
        <v>1.0773604668562023E-2</v>
      </c>
      <c r="D37" s="26"/>
      <c r="E37" s="9" t="s">
        <v>125</v>
      </c>
      <c r="F37" s="5">
        <v>21</v>
      </c>
      <c r="G37" s="6">
        <f t="shared" ref="G37:G68" si="2">F37/F$64</f>
        <v>2.0955992415926552E-3</v>
      </c>
    </row>
    <row r="38" spans="1:7" x14ac:dyDescent="0.2">
      <c r="A38" s="7" t="s">
        <v>31</v>
      </c>
      <c r="B38" s="5">
        <v>842</v>
      </c>
      <c r="C38" s="6">
        <f t="shared" si="1"/>
        <v>0.12599132126290588</v>
      </c>
      <c r="D38" s="26"/>
      <c r="E38" s="7" t="s">
        <v>126</v>
      </c>
      <c r="F38" s="5">
        <v>20</v>
      </c>
      <c r="G38" s="6">
        <f t="shared" si="2"/>
        <v>1.9958088015168147E-3</v>
      </c>
    </row>
    <row r="39" spans="1:7" x14ac:dyDescent="0.2">
      <c r="A39" s="7" t="s">
        <v>22</v>
      </c>
      <c r="B39" s="5">
        <v>20</v>
      </c>
      <c r="C39" s="6">
        <f t="shared" si="1"/>
        <v>2.9926679634894511E-3</v>
      </c>
      <c r="D39" s="26"/>
      <c r="E39" s="7" t="s">
        <v>78</v>
      </c>
      <c r="F39" s="5">
        <v>16</v>
      </c>
      <c r="G39" s="6">
        <f t="shared" si="2"/>
        <v>1.5966470412134518E-3</v>
      </c>
    </row>
    <row r="40" spans="1:7" x14ac:dyDescent="0.2">
      <c r="A40" s="7" t="s">
        <v>50</v>
      </c>
      <c r="B40" s="5">
        <v>18</v>
      </c>
      <c r="C40" s="6">
        <f t="shared" si="1"/>
        <v>2.6934011671405056E-3</v>
      </c>
      <c r="D40" s="26"/>
      <c r="E40" s="15" t="s">
        <v>141</v>
      </c>
      <c r="F40" s="1">
        <v>15</v>
      </c>
      <c r="G40" s="6">
        <f t="shared" si="2"/>
        <v>1.496856601137611E-3</v>
      </c>
    </row>
    <row r="41" spans="1:7" x14ac:dyDescent="0.2">
      <c r="A41" s="7" t="s">
        <v>52</v>
      </c>
      <c r="B41" s="5">
        <v>12</v>
      </c>
      <c r="C41" s="6">
        <f t="shared" si="1"/>
        <v>1.7956007780936705E-3</v>
      </c>
      <c r="D41" s="26"/>
      <c r="E41" s="7" t="s">
        <v>90</v>
      </c>
      <c r="F41" s="5">
        <v>15</v>
      </c>
      <c r="G41" s="6">
        <f t="shared" si="2"/>
        <v>1.496856601137611E-3</v>
      </c>
    </row>
    <row r="42" spans="1:7" x14ac:dyDescent="0.2">
      <c r="A42" s="19" t="s">
        <v>124</v>
      </c>
      <c r="B42" s="20">
        <v>5886</v>
      </c>
      <c r="C42" s="21"/>
      <c r="D42" s="26"/>
      <c r="E42" s="7" t="s">
        <v>86</v>
      </c>
      <c r="F42" s="5">
        <v>14</v>
      </c>
      <c r="G42" s="6">
        <f t="shared" si="2"/>
        <v>1.3970661610617702E-3</v>
      </c>
    </row>
    <row r="43" spans="1:7" x14ac:dyDescent="0.2">
      <c r="A43" s="9"/>
      <c r="B43" s="5"/>
      <c r="C43" s="6"/>
      <c r="D43" s="26"/>
      <c r="E43" s="7" t="s">
        <v>91</v>
      </c>
      <c r="F43" s="5">
        <v>14</v>
      </c>
      <c r="G43" s="6">
        <f t="shared" si="2"/>
        <v>1.3970661610617702E-3</v>
      </c>
    </row>
    <row r="44" spans="1:7" x14ac:dyDescent="0.2">
      <c r="A44" s="4"/>
      <c r="B44" s="8">
        <f>SUM(B5:B41)</f>
        <v>6683</v>
      </c>
      <c r="C44" s="6">
        <f>SUM(C5:C43)</f>
        <v>1</v>
      </c>
      <c r="D44" s="26"/>
      <c r="E44" s="7" t="s">
        <v>88</v>
      </c>
      <c r="F44" s="5">
        <v>14</v>
      </c>
      <c r="G44" s="6">
        <f t="shared" si="2"/>
        <v>1.3970661610617702E-3</v>
      </c>
    </row>
    <row r="45" spans="1:7" x14ac:dyDescent="0.2">
      <c r="A45" s="4"/>
      <c r="B45" s="5"/>
      <c r="C45" s="6"/>
      <c r="D45" s="26"/>
      <c r="E45" s="7" t="s">
        <v>100</v>
      </c>
      <c r="F45" s="5">
        <v>10</v>
      </c>
      <c r="G45" s="6">
        <f t="shared" si="2"/>
        <v>9.9790440075840734E-4</v>
      </c>
    </row>
    <row r="46" spans="1:7" x14ac:dyDescent="0.2">
      <c r="A46" s="4"/>
      <c r="B46" s="1"/>
      <c r="C46" s="1"/>
      <c r="D46" s="26"/>
      <c r="E46" s="7" t="s">
        <v>143</v>
      </c>
      <c r="F46" s="5">
        <v>8</v>
      </c>
      <c r="G46" s="6">
        <f t="shared" si="2"/>
        <v>7.9832352060672589E-4</v>
      </c>
    </row>
    <row r="47" spans="1:7" x14ac:dyDescent="0.2">
      <c r="A47" s="4"/>
      <c r="B47" s="5"/>
      <c r="C47" s="6"/>
      <c r="D47" s="26"/>
      <c r="E47" s="7" t="s">
        <v>162</v>
      </c>
      <c r="F47" s="5">
        <v>7</v>
      </c>
      <c r="G47" s="6">
        <f t="shared" si="2"/>
        <v>6.9853308053088512E-4</v>
      </c>
    </row>
    <row r="48" spans="1:7" x14ac:dyDescent="0.2">
      <c r="A48" s="4"/>
      <c r="B48" s="5"/>
      <c r="C48" s="6"/>
      <c r="D48" s="26"/>
      <c r="E48" s="7" t="s">
        <v>87</v>
      </c>
      <c r="F48" s="5">
        <v>4</v>
      </c>
      <c r="G48" s="6">
        <f t="shared" si="2"/>
        <v>3.9916176030336295E-4</v>
      </c>
    </row>
    <row r="49" spans="1:7" x14ac:dyDescent="0.2">
      <c r="A49" s="4"/>
      <c r="B49" s="5"/>
      <c r="C49" s="6"/>
      <c r="D49" s="26"/>
      <c r="E49" s="7" t="s">
        <v>164</v>
      </c>
      <c r="F49" s="5">
        <v>2</v>
      </c>
      <c r="G49" s="6">
        <f t="shared" si="2"/>
        <v>1.9958088015168147E-4</v>
      </c>
    </row>
    <row r="50" spans="1:7" x14ac:dyDescent="0.2">
      <c r="A50" s="4"/>
      <c r="B50" s="5"/>
      <c r="C50" s="6"/>
      <c r="D50" s="26"/>
      <c r="E50" s="7" t="s">
        <v>158</v>
      </c>
      <c r="F50" s="5">
        <v>2</v>
      </c>
      <c r="G50" s="6">
        <f t="shared" si="2"/>
        <v>1.9958088015168147E-4</v>
      </c>
    </row>
    <row r="51" spans="1:7" x14ac:dyDescent="0.2">
      <c r="A51" s="41" t="s">
        <v>92</v>
      </c>
      <c r="B51" s="39"/>
      <c r="C51" s="39"/>
      <c r="D51" s="26"/>
      <c r="E51" s="9" t="s">
        <v>157</v>
      </c>
      <c r="F51" s="5">
        <v>0</v>
      </c>
      <c r="G51" s="6">
        <f t="shared" si="2"/>
        <v>0</v>
      </c>
    </row>
    <row r="52" spans="1:7" x14ac:dyDescent="0.2">
      <c r="A52" s="40" t="s">
        <v>93</v>
      </c>
      <c r="B52" s="40"/>
      <c r="C52" s="40"/>
      <c r="D52" s="26"/>
      <c r="E52" s="15" t="s">
        <v>138</v>
      </c>
      <c r="F52" s="1">
        <v>0</v>
      </c>
      <c r="G52" s="6">
        <f t="shared" si="2"/>
        <v>0</v>
      </c>
    </row>
    <row r="53" spans="1:7" x14ac:dyDescent="0.2">
      <c r="A53" s="7" t="s">
        <v>11</v>
      </c>
      <c r="B53" s="5">
        <v>10349</v>
      </c>
      <c r="C53" s="6">
        <f t="shared" ref="C53:C69" si="3">B53/B$73</f>
        <v>0.82944618097299028</v>
      </c>
      <c r="D53" s="26"/>
      <c r="E53" s="9" t="s">
        <v>160</v>
      </c>
      <c r="F53" s="5">
        <v>0</v>
      </c>
      <c r="G53" s="6">
        <f t="shared" si="2"/>
        <v>0</v>
      </c>
    </row>
    <row r="54" spans="1:7" x14ac:dyDescent="0.2">
      <c r="A54" s="7" t="s">
        <v>27</v>
      </c>
      <c r="B54" s="5">
        <v>851</v>
      </c>
      <c r="C54" s="6">
        <f t="shared" si="3"/>
        <v>6.8205498116534424E-2</v>
      </c>
      <c r="D54" s="26"/>
      <c r="E54" s="7" t="s">
        <v>139</v>
      </c>
      <c r="F54" s="5">
        <v>0</v>
      </c>
      <c r="G54" s="6">
        <f t="shared" si="2"/>
        <v>0</v>
      </c>
    </row>
    <row r="55" spans="1:7" x14ac:dyDescent="0.2">
      <c r="A55" s="7" t="s">
        <v>25</v>
      </c>
      <c r="B55" s="5">
        <v>326</v>
      </c>
      <c r="C55" s="6">
        <f t="shared" si="3"/>
        <v>2.6128075659212952E-2</v>
      </c>
      <c r="D55" s="26"/>
      <c r="E55" s="7" t="s">
        <v>163</v>
      </c>
      <c r="F55" s="5">
        <v>0</v>
      </c>
      <c r="G55" s="6">
        <f t="shared" si="2"/>
        <v>0</v>
      </c>
    </row>
    <row r="56" spans="1:7" x14ac:dyDescent="0.2">
      <c r="A56" s="7" t="s">
        <v>106</v>
      </c>
      <c r="B56" s="5">
        <v>283</v>
      </c>
      <c r="C56" s="6">
        <f t="shared" si="3"/>
        <v>2.2681734391279955E-2</v>
      </c>
      <c r="D56" s="26"/>
      <c r="E56" s="7" t="s">
        <v>142</v>
      </c>
      <c r="F56" s="5">
        <v>0</v>
      </c>
      <c r="G56" s="6">
        <f t="shared" si="2"/>
        <v>0</v>
      </c>
    </row>
    <row r="57" spans="1:7" x14ac:dyDescent="0.2">
      <c r="A57" s="7" t="s">
        <v>148</v>
      </c>
      <c r="B57" s="5">
        <v>196</v>
      </c>
      <c r="C57" s="6">
        <f t="shared" si="3"/>
        <v>1.5708904384066684E-2</v>
      </c>
      <c r="D57" s="26"/>
      <c r="E57" s="7" t="s">
        <v>97</v>
      </c>
      <c r="F57" s="5">
        <v>0</v>
      </c>
      <c r="G57" s="6">
        <f t="shared" si="2"/>
        <v>0</v>
      </c>
    </row>
    <row r="58" spans="1:7" x14ac:dyDescent="0.2">
      <c r="A58" s="7" t="s">
        <v>152</v>
      </c>
      <c r="B58" s="5">
        <v>106</v>
      </c>
      <c r="C58" s="6">
        <f t="shared" si="3"/>
        <v>8.4956319628115735E-3</v>
      </c>
      <c r="D58" s="26"/>
      <c r="E58" s="7" t="s">
        <v>89</v>
      </c>
      <c r="F58" s="5">
        <v>0</v>
      </c>
      <c r="G58" s="6">
        <f t="shared" si="2"/>
        <v>0</v>
      </c>
    </row>
    <row r="59" spans="1:7" x14ac:dyDescent="0.2">
      <c r="A59" s="7" t="s">
        <v>151</v>
      </c>
      <c r="B59" s="5">
        <v>69</v>
      </c>
      <c r="C59" s="6">
        <f t="shared" si="3"/>
        <v>5.5301755229622508E-3</v>
      </c>
      <c r="D59" s="26"/>
      <c r="E59" s="7" t="s">
        <v>144</v>
      </c>
      <c r="F59" s="5">
        <v>0</v>
      </c>
      <c r="G59" s="6">
        <f t="shared" si="2"/>
        <v>0</v>
      </c>
    </row>
    <row r="60" spans="1:7" x14ac:dyDescent="0.2">
      <c r="A60" s="7" t="s">
        <v>153</v>
      </c>
      <c r="B60" s="5">
        <v>59</v>
      </c>
      <c r="C60" s="6">
        <f t="shared" si="3"/>
        <v>4.7287008094894604E-3</v>
      </c>
      <c r="D60" s="26"/>
      <c r="E60" s="7" t="s">
        <v>84</v>
      </c>
      <c r="F60" s="5">
        <v>0</v>
      </c>
      <c r="G60" s="6">
        <f t="shared" si="2"/>
        <v>0</v>
      </c>
    </row>
    <row r="61" spans="1:7" x14ac:dyDescent="0.2">
      <c r="A61" s="7" t="s">
        <v>154</v>
      </c>
      <c r="B61" s="5">
        <v>56</v>
      </c>
      <c r="C61" s="6">
        <f t="shared" si="3"/>
        <v>4.4882583954476236E-3</v>
      </c>
      <c r="D61" s="26"/>
      <c r="E61" s="7" t="s">
        <v>130</v>
      </c>
      <c r="F61" s="5">
        <v>0</v>
      </c>
      <c r="G61" s="6">
        <f t="shared" si="2"/>
        <v>0</v>
      </c>
    </row>
    <row r="62" spans="1:7" x14ac:dyDescent="0.2">
      <c r="A62" s="7" t="s">
        <v>149</v>
      </c>
      <c r="B62" s="5">
        <v>50</v>
      </c>
      <c r="C62" s="6">
        <f t="shared" si="3"/>
        <v>4.0073735673639499E-3</v>
      </c>
      <c r="D62" s="26"/>
      <c r="E62" s="19" t="s">
        <v>123</v>
      </c>
      <c r="F62" s="20">
        <f>2361+97</f>
        <v>2458</v>
      </c>
      <c r="G62" s="21"/>
    </row>
    <row r="63" spans="1:7" x14ac:dyDescent="0.2">
      <c r="A63" s="7" t="s">
        <v>155</v>
      </c>
      <c r="B63" s="5">
        <v>46</v>
      </c>
      <c r="C63" s="6">
        <f t="shared" si="3"/>
        <v>3.6867836819748337E-3</v>
      </c>
      <c r="D63" s="26"/>
      <c r="E63" s="7"/>
    </row>
    <row r="64" spans="1:7" x14ac:dyDescent="0.2">
      <c r="A64" s="15" t="s">
        <v>156</v>
      </c>
      <c r="B64" s="1">
        <v>21</v>
      </c>
      <c r="C64" s="6">
        <f t="shared" si="3"/>
        <v>1.683096898292859E-3</v>
      </c>
      <c r="D64" s="26"/>
      <c r="E64" s="7"/>
      <c r="F64" s="8">
        <f>SUM(F5:F61)</f>
        <v>10021</v>
      </c>
      <c r="G64" s="6">
        <f>SUM(G5:G61)</f>
        <v>1.0000000000000004</v>
      </c>
    </row>
    <row r="65" spans="1:7" x14ac:dyDescent="0.2">
      <c r="A65" s="7" t="s">
        <v>26</v>
      </c>
      <c r="B65" s="5">
        <v>20</v>
      </c>
      <c r="C65" s="6">
        <f t="shared" si="3"/>
        <v>1.6029494269455798E-3</v>
      </c>
      <c r="D65" s="26"/>
    </row>
    <row r="66" spans="1:7" x14ac:dyDescent="0.2">
      <c r="A66" s="7" t="s">
        <v>170</v>
      </c>
      <c r="B66" s="5">
        <v>15</v>
      </c>
      <c r="C66" s="6">
        <f t="shared" si="3"/>
        <v>1.2022120702091848E-3</v>
      </c>
      <c r="D66" s="26"/>
    </row>
    <row r="67" spans="1:7" x14ac:dyDescent="0.2">
      <c r="A67" s="7" t="s">
        <v>178</v>
      </c>
      <c r="B67" s="5">
        <v>14</v>
      </c>
      <c r="C67" s="6">
        <f t="shared" si="3"/>
        <v>1.1220645988619059E-3</v>
      </c>
      <c r="D67" s="26"/>
    </row>
    <row r="68" spans="1:7" x14ac:dyDescent="0.2">
      <c r="A68" s="7" t="s">
        <v>150</v>
      </c>
      <c r="B68" s="5">
        <v>9</v>
      </c>
      <c r="C68" s="6">
        <f t="shared" si="3"/>
        <v>7.2132724212551095E-4</v>
      </c>
      <c r="D68" s="26"/>
    </row>
    <row r="69" spans="1:7" x14ac:dyDescent="0.2">
      <c r="A69" s="7" t="s">
        <v>168</v>
      </c>
      <c r="B69" s="5">
        <v>7</v>
      </c>
      <c r="C69" s="6">
        <f t="shared" si="3"/>
        <v>5.6103229943095295E-4</v>
      </c>
      <c r="D69" s="26"/>
      <c r="E69" s="7"/>
      <c r="F69" s="4"/>
      <c r="G69" s="6"/>
    </row>
    <row r="70" spans="1:7" x14ac:dyDescent="0.2">
      <c r="A70" s="7"/>
      <c r="B70" s="2"/>
      <c r="C70" s="3"/>
      <c r="D70" s="26"/>
      <c r="E70" s="7"/>
      <c r="F70" s="4"/>
      <c r="G70" s="6"/>
    </row>
    <row r="71" spans="1:7" x14ac:dyDescent="0.2">
      <c r="A71" s="1"/>
      <c r="B71" s="2"/>
      <c r="C71" s="3"/>
      <c r="D71" s="26"/>
      <c r="E71" s="7"/>
      <c r="F71" s="4"/>
      <c r="G71" s="6"/>
    </row>
    <row r="72" spans="1:7" x14ac:dyDescent="0.2">
      <c r="A72" s="1"/>
      <c r="B72" s="2"/>
      <c r="C72" s="3"/>
      <c r="D72" s="26"/>
      <c r="E72" s="7"/>
      <c r="F72" s="4"/>
      <c r="G72" s="6"/>
    </row>
    <row r="73" spans="1:7" x14ac:dyDescent="0.2">
      <c r="A73" s="1"/>
      <c r="B73" s="8">
        <f>SUM(B53:B69)</f>
        <v>12477</v>
      </c>
      <c r="C73" s="3">
        <f>SUM(C53:C69)</f>
        <v>0.99999999999999989</v>
      </c>
      <c r="D73" s="26"/>
      <c r="E73" s="7"/>
      <c r="F73" s="4"/>
      <c r="G73" s="6"/>
    </row>
    <row r="74" spans="1:7" x14ac:dyDescent="0.2">
      <c r="C74" s="3"/>
      <c r="D74" s="13"/>
      <c r="E74" s="7"/>
      <c r="F74" s="4"/>
      <c r="G74" s="6"/>
    </row>
    <row r="75" spans="1:7" x14ac:dyDescent="0.2">
      <c r="C75" s="3"/>
      <c r="D75" s="13"/>
      <c r="E75" s="7"/>
      <c r="F75" s="4"/>
      <c r="G75" s="6"/>
    </row>
    <row r="76" spans="1:7" x14ac:dyDescent="0.2">
      <c r="C76" s="3"/>
      <c r="D76" s="13"/>
      <c r="E76" s="7"/>
      <c r="F76" s="4"/>
      <c r="G76" s="6"/>
    </row>
    <row r="77" spans="1:7" x14ac:dyDescent="0.2">
      <c r="D77" s="13"/>
      <c r="E77" s="7"/>
      <c r="F77" s="4"/>
      <c r="G77" s="6"/>
    </row>
    <row r="78" spans="1:7" x14ac:dyDescent="0.2">
      <c r="D78" s="13"/>
      <c r="E78" s="15"/>
      <c r="F78" s="1"/>
      <c r="G78" s="3"/>
    </row>
    <row r="79" spans="1:7" x14ac:dyDescent="0.2">
      <c r="D79" s="13"/>
      <c r="E79" s="15"/>
      <c r="F79" s="1"/>
      <c r="G79" s="3"/>
    </row>
  </sheetData>
  <sortState ref="A53:C69">
    <sortCondition descending="1" ref="B53:B69"/>
  </sortState>
  <mergeCells count="4">
    <mergeCell ref="A52:C52"/>
    <mergeCell ref="A4:C4"/>
    <mergeCell ref="E4:G4"/>
    <mergeCell ref="A51:C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Incidents</vt:lpstr>
      <vt:lpstr>Request</vt:lpstr>
      <vt:lpstr>Actions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Gallup, Scott</dc:creator>
  <cp:lastModifiedBy>Microsoft Office User</cp:lastModifiedBy>
  <cp:lastPrinted>2016-01-18T21:36:50Z</cp:lastPrinted>
  <dcterms:created xsi:type="dcterms:W3CDTF">2015-08-31T18:02:36Z</dcterms:created>
  <dcterms:modified xsi:type="dcterms:W3CDTF">2016-08-03T17:36:08Z</dcterms:modified>
</cp:coreProperties>
</file>