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heckCompatibility="1"/>
  <mc:AlternateContent xmlns:mc="http://schemas.openxmlformats.org/markup-compatibility/2006">
    <mc:Choice Requires="x15">
      <x15ac:absPath xmlns:x15ac="http://schemas.microsoft.com/office/spreadsheetml/2010/11/ac" url="/Users/taw76964/Documents/OneDrive/Easy Vista/Easy Vista Reports/2017/"/>
    </mc:Choice>
  </mc:AlternateContent>
  <bookViews>
    <workbookView xWindow="48840" yWindow="-2000" windowWidth="18060" windowHeight="19300" activeTab="2"/>
  </bookViews>
  <sheets>
    <sheet name="Incidents" sheetId="1" r:id="rId1"/>
    <sheet name="Request" sheetId="2" r:id="rId2"/>
    <sheet name="Actions" sheetId="3" r:id="rId3"/>
  </sheets>
  <definedNames>
    <definedName name="_xlnm._FilterDatabase" localSheetId="1" hidden="1">Request!$A$29:$C$40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3" l="1"/>
  <c r="G48" i="3"/>
  <c r="G49" i="3"/>
  <c r="G50" i="3"/>
  <c r="G51" i="3"/>
  <c r="F51" i="3"/>
  <c r="C47" i="3"/>
  <c r="B26" i="2"/>
  <c r="C22" i="2"/>
  <c r="B128" i="1"/>
  <c r="C99" i="1"/>
  <c r="C114" i="1"/>
  <c r="C106" i="1"/>
  <c r="B78" i="1"/>
  <c r="C76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8" i="1"/>
  <c r="B69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9" i="3"/>
  <c r="F56" i="3"/>
  <c r="C46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9" i="3"/>
  <c r="B8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48" i="2"/>
  <c r="C88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3" i="2"/>
  <c r="C24" i="2"/>
  <c r="C26" i="2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100" i="1"/>
  <c r="C101" i="1"/>
  <c r="C102" i="1"/>
  <c r="C103" i="1"/>
  <c r="C104" i="1"/>
  <c r="C105" i="1"/>
  <c r="C107" i="1"/>
  <c r="C108" i="1"/>
  <c r="C109" i="1"/>
  <c r="C110" i="1"/>
  <c r="C111" i="1"/>
  <c r="C112" i="1"/>
  <c r="C113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8" i="1"/>
  <c r="B42" i="1"/>
  <c r="C29" i="1"/>
  <c r="C30" i="1"/>
  <c r="C31" i="1"/>
  <c r="C32" i="1"/>
  <c r="C33" i="1"/>
  <c r="C34" i="1"/>
  <c r="C35" i="1"/>
  <c r="C36" i="1"/>
  <c r="C37" i="1"/>
  <c r="C38" i="1"/>
  <c r="C39" i="1"/>
  <c r="C40" i="1"/>
  <c r="C28" i="1"/>
  <c r="B25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5" i="1"/>
  <c r="B45" i="2"/>
  <c r="C29" i="2"/>
  <c r="C39" i="2"/>
  <c r="C30" i="2"/>
  <c r="C34" i="2"/>
  <c r="C40" i="2"/>
  <c r="C41" i="2"/>
  <c r="C42" i="2"/>
  <c r="C36" i="2"/>
  <c r="C35" i="2"/>
  <c r="C37" i="2"/>
  <c r="C38" i="2"/>
  <c r="C43" i="2"/>
  <c r="C31" i="2"/>
  <c r="C33" i="2"/>
  <c r="C32" i="2"/>
  <c r="C45" i="2"/>
  <c r="G38" i="3"/>
  <c r="G22" i="3"/>
  <c r="G6" i="3"/>
  <c r="G17" i="3"/>
  <c r="G36" i="3"/>
  <c r="G30" i="3"/>
  <c r="G31" i="3"/>
  <c r="G33" i="3"/>
  <c r="G41" i="3"/>
  <c r="G29" i="3"/>
  <c r="G13" i="3"/>
  <c r="G7" i="3"/>
  <c r="G25" i="3"/>
  <c r="G45" i="3"/>
  <c r="G19" i="3"/>
  <c r="G16" i="3"/>
  <c r="G8" i="3"/>
  <c r="G39" i="3"/>
  <c r="G10" i="3"/>
  <c r="G40" i="3"/>
  <c r="G26" i="3"/>
  <c r="G20" i="3"/>
  <c r="G32" i="3"/>
  <c r="G35" i="3"/>
  <c r="G27" i="3"/>
  <c r="G14" i="3"/>
  <c r="G42" i="3"/>
  <c r="G24" i="3"/>
  <c r="G44" i="3"/>
  <c r="G15" i="3"/>
  <c r="G5" i="3"/>
  <c r="G46" i="3"/>
  <c r="G12" i="3"/>
  <c r="G28" i="3"/>
  <c r="G43" i="3"/>
  <c r="G37" i="3"/>
  <c r="G18" i="3"/>
  <c r="G21" i="3"/>
  <c r="G11" i="3"/>
  <c r="G23" i="3"/>
  <c r="G47" i="3"/>
  <c r="G9" i="3"/>
  <c r="G34" i="3"/>
  <c r="G56" i="3"/>
  <c r="C42" i="1"/>
</calcChain>
</file>

<file path=xl/sharedStrings.xml><?xml version="1.0" encoding="utf-8"?>
<sst xmlns="http://schemas.openxmlformats.org/spreadsheetml/2006/main" count="308" uniqueCount="255">
  <si>
    <t>Incidents by Status</t>
  </si>
  <si>
    <t>Requests</t>
  </si>
  <si>
    <t>Requests by Status</t>
  </si>
  <si>
    <t>Actions</t>
  </si>
  <si>
    <t>Actions by Group</t>
  </si>
  <si>
    <t>Each ticket has multiple actions. Actions are more accurate measures of workload than simple ticket counts.</t>
  </si>
  <si>
    <t>Actions by Location</t>
  </si>
  <si>
    <t xml:space="preserve">Actions by Status </t>
  </si>
  <si>
    <t>(There are multiple actions per ticket; this count will always be higher than incident tickets = request tickets)</t>
  </si>
  <si>
    <t>Incidents by Incident Category Entry</t>
  </si>
  <si>
    <t>Requests by Request Category Entry</t>
  </si>
  <si>
    <t>Not Defined</t>
  </si>
  <si>
    <t>Undefined</t>
  </si>
  <si>
    <t>Hastings</t>
  </si>
  <si>
    <t>Incidents by Location</t>
  </si>
  <si>
    <t>Incidents by Root Cause</t>
  </si>
  <si>
    <t>Requests by Location</t>
  </si>
  <si>
    <t xml:space="preserve">Hastings </t>
  </si>
  <si>
    <t>Not Entered</t>
  </si>
  <si>
    <t>EasyVista Statistics for January 2017</t>
  </si>
  <si>
    <t xml:space="preserve">Accounts </t>
  </si>
  <si>
    <t xml:space="preserve">Accounts (SPAHP) </t>
  </si>
  <si>
    <t xml:space="preserve">Applications </t>
  </si>
  <si>
    <t xml:space="preserve">Applications (SPAHP) </t>
  </si>
  <si>
    <t xml:space="preserve">Canon </t>
  </si>
  <si>
    <t xml:space="preserve">Dentistry </t>
  </si>
  <si>
    <t xml:space="preserve">Email </t>
  </si>
  <si>
    <t xml:space="preserve">Hardware </t>
  </si>
  <si>
    <t xml:space="preserve">Hardware (SPAHP) </t>
  </si>
  <si>
    <t xml:space="preserve">Infrastructure </t>
  </si>
  <si>
    <t xml:space="preserve">Learning Environments </t>
  </si>
  <si>
    <t xml:space="preserve">MyHR </t>
  </si>
  <si>
    <t xml:space="preserve">No Action Required </t>
  </si>
  <si>
    <t xml:space="preserve">Office of Medical Education </t>
  </si>
  <si>
    <t xml:space="preserve">Parent Nest Account </t>
  </si>
  <si>
    <t xml:space="preserve">Security </t>
  </si>
  <si>
    <t xml:space="preserve">SS ITEM NOT FOUND - Do not use </t>
  </si>
  <si>
    <t xml:space="preserve">SS Uncategorized - Do not Use </t>
  </si>
  <si>
    <t xml:space="preserve">SS Uncategorized - SSD - Do not Use </t>
  </si>
  <si>
    <t xml:space="preserve">Uncategorized </t>
  </si>
  <si>
    <t xml:space="preserve">Analyze &amp; Resolve </t>
  </si>
  <si>
    <t xml:space="preserve">Closed </t>
  </si>
  <si>
    <t xml:space="preserve">Closed - FCR </t>
  </si>
  <si>
    <t xml:space="preserve">Closed - Rejected </t>
  </si>
  <si>
    <t xml:space="preserve">In progress </t>
  </si>
  <si>
    <t xml:space="preserve">On Hold </t>
  </si>
  <si>
    <t xml:space="preserve">On Hold: Waiting for Customer </t>
  </si>
  <si>
    <t xml:space="preserve">On Hold: Waiting for IT Resources </t>
  </si>
  <si>
    <t xml:space="preserve">On Hold: Waiting for Target Date </t>
  </si>
  <si>
    <t xml:space="preserve">On Hold: Waiting for Vendor </t>
  </si>
  <si>
    <t xml:space="preserve">Redirected </t>
  </si>
  <si>
    <t xml:space="preserve">Resolved </t>
  </si>
  <si>
    <t xml:space="preserve">Configuration issue </t>
  </si>
  <si>
    <t xml:space="preserve">Corrupted data </t>
  </si>
  <si>
    <t xml:space="preserve">Disk capacity issue </t>
  </si>
  <si>
    <t xml:space="preserve">Disk failure </t>
  </si>
  <si>
    <t xml:space="preserve">Duplicate Ticket </t>
  </si>
  <si>
    <t xml:space="preserve">End user error </t>
  </si>
  <si>
    <t xml:space="preserve">Hardware conflict </t>
  </si>
  <si>
    <t xml:space="preserve">Hardware failure </t>
  </si>
  <si>
    <t xml:space="preserve">Installation </t>
  </si>
  <si>
    <t xml:space="preserve">Lost or stolen </t>
  </si>
  <si>
    <t xml:space="preserve">Network (hardware) </t>
  </si>
  <si>
    <t xml:space="preserve">Network (wired) </t>
  </si>
  <si>
    <t xml:space="preserve">Network (wireless) </t>
  </si>
  <si>
    <t xml:space="preserve">Other </t>
  </si>
  <si>
    <t xml:space="preserve">Password reset </t>
  </si>
  <si>
    <t xml:space="preserve">Permission or access issue </t>
  </si>
  <si>
    <t xml:space="preserve">Power failure </t>
  </si>
  <si>
    <t xml:space="preserve">Preventive Maintenance </t>
  </si>
  <si>
    <t xml:space="preserve">Role change </t>
  </si>
  <si>
    <t xml:space="preserve">Software (conflict) </t>
  </si>
  <si>
    <t xml:space="preserve">Software (error) </t>
  </si>
  <si>
    <t xml:space="preserve">Software (unsupported) </t>
  </si>
  <si>
    <t xml:space="preserve">Supply Request </t>
  </si>
  <si>
    <t xml:space="preserve">Testing </t>
  </si>
  <si>
    <t xml:space="preserve">Toner Replacement </t>
  </si>
  <si>
    <t xml:space="preserve">Training issue </t>
  </si>
  <si>
    <t xml:space="preserve">Unable to Recreate </t>
  </si>
  <si>
    <t xml:space="preserve">Unknown </t>
  </si>
  <si>
    <t xml:space="preserve">Working as designed </t>
  </si>
  <si>
    <t xml:space="preserve">Becker (BCKH) </t>
  </si>
  <si>
    <t xml:space="preserve">Bio Information Center (BICR) </t>
  </si>
  <si>
    <t xml:space="preserve">Boyne Dental School (BOYN) </t>
  </si>
  <si>
    <t xml:space="preserve">Brandeis (BRND) </t>
  </si>
  <si>
    <t xml:space="preserve">Campion House (CAMH) </t>
  </si>
  <si>
    <t xml:space="preserve">Cardiac Care Center (CCC) </t>
  </si>
  <si>
    <t xml:space="preserve">Center for Health Policy &amp; Ethics (CHPE) </t>
  </si>
  <si>
    <t xml:space="preserve">Championship Center (CHCT) </t>
  </si>
  <si>
    <t xml:space="preserve">Children's Physicians </t>
  </si>
  <si>
    <t xml:space="preserve">COMM Arts, Hitchcock (HCCA) </t>
  </si>
  <si>
    <t xml:space="preserve">Creighton Hall (CRHL) </t>
  </si>
  <si>
    <t xml:space="preserve">CRISS (Old II and III) (CHSC) </t>
  </si>
  <si>
    <t xml:space="preserve">CRISS I (CRSS) </t>
  </si>
  <si>
    <t xml:space="preserve">Davis Square (DVSQ) </t>
  </si>
  <si>
    <t xml:space="preserve">Dowling Hall Humanities Center (DHHC) </t>
  </si>
  <si>
    <t xml:space="preserve">Eppley (EPLY) </t>
  </si>
  <si>
    <t xml:space="preserve">Harper Center (HARP) </t>
  </si>
  <si>
    <t xml:space="preserve">Hixson-Lied (HLSB) </t>
  </si>
  <si>
    <t xml:space="preserve">JAHN (JAHN) </t>
  </si>
  <si>
    <t xml:space="preserve">Jelinek Building (JB) </t>
  </si>
  <si>
    <t xml:space="preserve">Kiewit Fitness Center (KFCR) </t>
  </si>
  <si>
    <t xml:space="preserve">Kiewit Hall (KIEH) </t>
  </si>
  <si>
    <t xml:space="preserve">LABAJ (LABJ) </t>
  </si>
  <si>
    <t xml:space="preserve">Law School (LAWC) </t>
  </si>
  <si>
    <t xml:space="preserve">Lied Center (LECA) </t>
  </si>
  <si>
    <t xml:space="preserve">Linn Building (LINN) </t>
  </si>
  <si>
    <t xml:space="preserve">McGloin Hall (MCGH) </t>
  </si>
  <si>
    <t xml:space="preserve">Murphy (MRPH) </t>
  </si>
  <si>
    <t xml:space="preserve">Old Gym (OGYM) </t>
  </si>
  <si>
    <t xml:space="preserve">Pittman (PITT) </t>
  </si>
  <si>
    <t xml:space="preserve">Reinert Alumni Library (RAML) </t>
  </si>
  <si>
    <t xml:space="preserve">Rigge Science Building (RGSB) </t>
  </si>
  <si>
    <t xml:space="preserve">ROTC (ROTC) </t>
  </si>
  <si>
    <t xml:space="preserve">Ryan Center and Sokol Arena (RYAN) </t>
  </si>
  <si>
    <t xml:space="preserve">Saint John's Church (STJC) </t>
  </si>
  <si>
    <t xml:space="preserve">Schneider Hall (SHDR) </t>
  </si>
  <si>
    <t xml:space="preserve">Skutt Student Center (SSCR) </t>
  </si>
  <si>
    <t xml:space="preserve">St. Joe's, CUMC (CUMC) </t>
  </si>
  <si>
    <t xml:space="preserve">Swanson Hall (SWAH) </t>
  </si>
  <si>
    <t xml:space="preserve">Wareham Building (WARE) </t>
  </si>
  <si>
    <t xml:space="preserve">Training </t>
  </si>
  <si>
    <t xml:space="preserve">In Development </t>
  </si>
  <si>
    <t xml:space="preserve">In Specification </t>
  </si>
  <si>
    <t xml:space="preserve">Manager Approval </t>
  </si>
  <si>
    <t xml:space="preserve">On hold for completion </t>
  </si>
  <si>
    <t xml:space="preserve">Recipient Validation </t>
  </si>
  <si>
    <t xml:space="preserve">Request Fullfilment </t>
  </si>
  <si>
    <t>Reopened</t>
  </si>
  <si>
    <t>Virus</t>
  </si>
  <si>
    <t>Waste Cartridge Replacement</t>
  </si>
  <si>
    <t>Kitty Gaughn (GAUG)</t>
  </si>
  <si>
    <t>Psychiatry Clinic Dodge</t>
  </si>
  <si>
    <t>Opus Hall OPSH)</t>
  </si>
  <si>
    <t>Gallagher Hall (GALH)</t>
  </si>
  <si>
    <t>Access to Campus Data</t>
  </si>
  <si>
    <t>Account and Identity Management</t>
  </si>
  <si>
    <t>Applications (SPAHP)</t>
  </si>
  <si>
    <t>Campus Applications</t>
  </si>
  <si>
    <t>Cannot Find</t>
  </si>
  <si>
    <t>Classroom, Learning, and Collaboration Technology</t>
  </si>
  <si>
    <t>Communications</t>
  </si>
  <si>
    <t>Computers and Peripherals</t>
  </si>
  <si>
    <t>CSA</t>
  </si>
  <si>
    <t>Dentistry</t>
  </si>
  <si>
    <t>Hardware (SPAHP)</t>
  </si>
  <si>
    <t>Human Resources</t>
  </si>
  <si>
    <t>Information Security</t>
  </si>
  <si>
    <t>Infrastructure</t>
  </si>
  <si>
    <t>Mobility</t>
  </si>
  <si>
    <t>New Idea</t>
  </si>
  <si>
    <t>Office of Medical Education</t>
  </si>
  <si>
    <t>Quick Serve</t>
  </si>
  <si>
    <t>Student Service Desk</t>
  </si>
  <si>
    <t>Telephone &amp; Voice Services</t>
  </si>
  <si>
    <t>Sys Admins</t>
  </si>
  <si>
    <t>Bio Information Center (BICR)</t>
  </si>
  <si>
    <t>Boyne Dental School (BOYN)</t>
  </si>
  <si>
    <t>Brandeis (BRND)</t>
  </si>
  <si>
    <t>Campion House (CAMH)</t>
  </si>
  <si>
    <t>Center for Health Policy &amp; Ethics (CHPE)</t>
  </si>
  <si>
    <t>Championship Center (CHCT)</t>
  </si>
  <si>
    <t>Children's Physicians</t>
  </si>
  <si>
    <t>COMM Arts, Hitchcock (HCCA)</t>
  </si>
  <si>
    <t>Creighton Hall (CRHL)</t>
  </si>
  <si>
    <t>CRISS (Old II and III) (CHSC)</t>
  </si>
  <si>
    <t>CRISS I (CRSS)</t>
  </si>
  <si>
    <t>Dowling Hall Humanities Center (DHHC)</t>
  </si>
  <si>
    <t>Eppley (EPLY)</t>
  </si>
  <si>
    <t>Harper Center (HARP)</t>
  </si>
  <si>
    <t>Hixson-Lied (HLSB)</t>
  </si>
  <si>
    <t>Jelinek Building (JB)</t>
  </si>
  <si>
    <t>Kenefick (KENH)</t>
  </si>
  <si>
    <t>Kiewit Fitness Center (KFCR)</t>
  </si>
  <si>
    <t>Kiewit Hall (KIEH)</t>
  </si>
  <si>
    <t>Kitty Gaughan (GAUG)</t>
  </si>
  <si>
    <t>LABAJ (LABJ)</t>
  </si>
  <si>
    <t>Law School (LAWC)</t>
  </si>
  <si>
    <t>Lied Center (LECA)</t>
  </si>
  <si>
    <t>Linn Building (LINN)</t>
  </si>
  <si>
    <t>Murphy (MRPH)</t>
  </si>
  <si>
    <t>Old Gym (OGYM)</t>
  </si>
  <si>
    <t>Opus Hall (OPSH)</t>
  </si>
  <si>
    <t>Reinert Alumni Library (RAML)</t>
  </si>
  <si>
    <t>Rigge Science Building (RGSB)</t>
  </si>
  <si>
    <t>ROTC (ROTC)</t>
  </si>
  <si>
    <t>Ryan Center and Sokol Arena (RYAN)</t>
  </si>
  <si>
    <t>Saint John's Church (STJC)</t>
  </si>
  <si>
    <t>Schneider Hall (SHDR)</t>
  </si>
  <si>
    <t>Skutt Student Center (SSCR)</t>
  </si>
  <si>
    <t>St. Joe's, CUMC (CUMC)</t>
  </si>
  <si>
    <t>Swanson Hall (SWAH)</t>
  </si>
  <si>
    <t>Wareham Building (WARE)</t>
  </si>
  <si>
    <t>Advancement Apps</t>
  </si>
  <si>
    <t>Application Administrators</t>
  </si>
  <si>
    <t>CAI</t>
  </si>
  <si>
    <t>Canon</t>
  </si>
  <si>
    <t>Card Services</t>
  </si>
  <si>
    <t>Cloud Apps</t>
  </si>
  <si>
    <t>Data Center</t>
  </si>
  <si>
    <t>Data Warehouse</t>
  </si>
  <si>
    <t>DBA</t>
  </si>
  <si>
    <t>Desktop Engineering</t>
  </si>
  <si>
    <t>EasyVista Admin</t>
  </si>
  <si>
    <t>EasyVista QA Testing</t>
  </si>
  <si>
    <t>Enterprise Applications</t>
  </si>
  <si>
    <t>Executive Management</t>
  </si>
  <si>
    <t>Finance Apps</t>
  </si>
  <si>
    <t>HR Apps</t>
  </si>
  <si>
    <t>Human Resources</t>
  </si>
  <si>
    <t>Information Security</t>
  </si>
  <si>
    <t>Learning Environments</t>
  </si>
  <si>
    <t>Library Apps</t>
  </si>
  <si>
    <t>Library CSA</t>
  </si>
  <si>
    <t>Medical Exams</t>
  </si>
  <si>
    <t>Network and Infrastructure</t>
  </si>
  <si>
    <t>Office of Medical Education</t>
  </si>
  <si>
    <t>OLAT eLearning</t>
  </si>
  <si>
    <t>OLAT Service Desk</t>
  </si>
  <si>
    <t>OLAT SharePoint or Programming</t>
  </si>
  <si>
    <t>PMO</t>
  </si>
  <si>
    <t>Problem Managers</t>
  </si>
  <si>
    <t>Project Intake</t>
  </si>
  <si>
    <t>RaDLab</t>
  </si>
  <si>
    <t>Service Desk</t>
  </si>
  <si>
    <t>Student Apps</t>
  </si>
  <si>
    <t>Student Service Desk</t>
  </si>
  <si>
    <t>Systems Administration</t>
  </si>
  <si>
    <t>Technology Lifecycle</t>
  </si>
  <si>
    <t>Training</t>
  </si>
  <si>
    <t>Web Apps</t>
  </si>
  <si>
    <t>Web Team</t>
  </si>
  <si>
    <t>Closed</t>
  </si>
  <si>
    <t>Closed - FCR</t>
  </si>
  <si>
    <t>In Development</t>
  </si>
  <si>
    <t>In progress</t>
  </si>
  <si>
    <t>In Specification</t>
  </si>
  <si>
    <t>Manager Approval</t>
  </si>
  <si>
    <t>On Hold</t>
  </si>
  <si>
    <t>On hold for completion</t>
  </si>
  <si>
    <t>On Hold: Waiting for Customer</t>
  </si>
  <si>
    <t>On Hold: Waiting for IT Resources</t>
  </si>
  <si>
    <t>On Hold: Waiting for Target Date</t>
  </si>
  <si>
    <t>On Hold: Waiting for Vendor</t>
  </si>
  <si>
    <t>Redirected</t>
  </si>
  <si>
    <t>Request Fullfilment</t>
  </si>
  <si>
    <t>Resolved</t>
  </si>
  <si>
    <t>Becker (BCKH)</t>
  </si>
  <si>
    <t>Cardiac Care Center (CCC)</t>
  </si>
  <si>
    <t>Deglman Hall (DEGH)</t>
  </si>
  <si>
    <t>Gallagher Hall (GALH)</t>
  </si>
  <si>
    <t>JAHN (JAHN)</t>
  </si>
  <si>
    <t>McGloin Hall (MCGH)</t>
  </si>
  <si>
    <t>Pittman (PITT)</t>
  </si>
  <si>
    <t>Psychiatry Clinic Dodge (PSYC)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</si>
</sst>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Verdana"/>
    </font>
    <font>
      <sz val="10"/>
      <color theme="1"/>
      <name val="Verdana"/>
    </font>
    <font>
      <i/>
      <sz val="10"/>
      <color theme="1"/>
      <name val="Verdana"/>
    </font>
    <font>
      <sz val="11"/>
      <color theme="0" tint="-0.499984740745262"/>
      <name val="Verdana"/>
    </font>
    <font>
      <sz val="10"/>
      <color theme="7" tint="0.39997558519241921"/>
      <name val="Verdana"/>
    </font>
    <font>
      <b/>
      <i/>
      <sz val="10"/>
      <color theme="1"/>
      <name val="Verdana"/>
    </font>
    <font>
      <b/>
      <sz val="12"/>
      <color theme="1"/>
      <name val="Calibri"/>
    </font>
    <font>
      <sz val="12"/>
      <color theme="1"/>
      <name val="Calibri"/>
    </font>
    <font>
      <sz val="12"/>
      <color theme="7" tint="0.39997558519241921"/>
      <name val="Calibri"/>
    </font>
    <font>
      <sz val="12"/>
      <color theme="0" tint="-0.499984740745262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6" fillId="0" borderId="0" xfId="0" applyFont="1"/>
    <xf numFmtId="3" fontId="6" fillId="0" borderId="0" xfId="0" applyNumberFormat="1" applyFont="1"/>
    <xf numFmtId="9" fontId="6" fillId="0" borderId="0" xfId="0" applyNumberFormat="1" applyFont="1"/>
    <xf numFmtId="3" fontId="5" fillId="0" borderId="0" xfId="0" applyNumberFormat="1" applyFont="1"/>
    <xf numFmtId="0" fontId="7" fillId="0" borderId="0" xfId="0" applyFont="1" applyAlignment="1">
      <alignment horizontal="left" wrapText="1"/>
    </xf>
    <xf numFmtId="3" fontId="6" fillId="0" borderId="0" xfId="0" applyNumberFormat="1" applyFont="1" applyFill="1"/>
    <xf numFmtId="9" fontId="6" fillId="0" borderId="0" xfId="0" applyNumberFormat="1" applyFont="1" applyFill="1"/>
    <xf numFmtId="0" fontId="8" fillId="0" borderId="0" xfId="0" applyFont="1"/>
    <xf numFmtId="0" fontId="9" fillId="0" borderId="0" xfId="0" applyFont="1" applyFill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6" fillId="2" borderId="0" xfId="0" applyNumberFormat="1" applyFont="1" applyFill="1"/>
    <xf numFmtId="0" fontId="5" fillId="0" borderId="0" xfId="0" applyFont="1" applyFill="1" applyAlignment="1">
      <alignment horizontal="left" wrapText="1"/>
    </xf>
    <xf numFmtId="0" fontId="6" fillId="0" borderId="0" xfId="0" applyFont="1" applyFill="1"/>
    <xf numFmtId="0" fontId="0" fillId="0" borderId="0" xfId="0" applyFill="1"/>
    <xf numFmtId="49" fontId="10" fillId="0" borderId="0" xfId="0" applyNumberFormat="1" applyFont="1" applyAlignment="1">
      <alignment horizontal="left"/>
    </xf>
    <xf numFmtId="0" fontId="9" fillId="3" borderId="0" xfId="0" applyFont="1" applyFill="1"/>
    <xf numFmtId="0" fontId="5" fillId="0" borderId="0" xfId="0" applyFont="1" applyFill="1" applyAlignment="1">
      <alignment horizontal="left"/>
    </xf>
    <xf numFmtId="0" fontId="0" fillId="6" borderId="0" xfId="0" applyFill="1"/>
    <xf numFmtId="3" fontId="0" fillId="0" borderId="0" xfId="0" applyNumberFormat="1"/>
    <xf numFmtId="9" fontId="0" fillId="0" borderId="0" xfId="0" applyNumberFormat="1"/>
    <xf numFmtId="0" fontId="12" fillId="0" borderId="0" xfId="0" applyFont="1" applyFill="1" applyAlignment="1">
      <alignment horizontal="right"/>
    </xf>
    <xf numFmtId="0" fontId="12" fillId="0" borderId="0" xfId="0" applyFont="1" applyFill="1"/>
    <xf numFmtId="9" fontId="12" fillId="0" borderId="0" xfId="0" applyNumberFormat="1" applyFont="1" applyFill="1"/>
    <xf numFmtId="0" fontId="12" fillId="0" borderId="0" xfId="0" applyFont="1" applyAlignment="1">
      <alignment horizontal="left"/>
    </xf>
    <xf numFmtId="3" fontId="12" fillId="0" borderId="0" xfId="0" applyNumberFormat="1" applyFont="1"/>
    <xf numFmtId="9" fontId="12" fillId="0" borderId="0" xfId="0" applyNumberFormat="1" applyFont="1"/>
    <xf numFmtId="0" fontId="13" fillId="0" borderId="0" xfId="0" applyFont="1" applyFill="1"/>
    <xf numFmtId="0" fontId="12" fillId="0" borderId="0" xfId="0" applyFont="1" applyAlignment="1">
      <alignment horizontal="right"/>
    </xf>
    <xf numFmtId="0" fontId="12" fillId="0" borderId="0" xfId="0" applyFont="1"/>
    <xf numFmtId="0" fontId="13" fillId="3" borderId="0" xfId="0" applyFont="1" applyFill="1"/>
    <xf numFmtId="3" fontId="11" fillId="0" borderId="0" xfId="0" applyNumberFormat="1" applyFont="1"/>
    <xf numFmtId="0" fontId="14" fillId="0" borderId="0" xfId="0" applyFont="1"/>
    <xf numFmtId="0" fontId="5" fillId="0" borderId="0" xfId="0" applyFont="1" applyFill="1" applyAlignment="1"/>
    <xf numFmtId="0" fontId="0" fillId="0" borderId="0" xfId="0" applyAlignment="1"/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0" borderId="0" xfId="7"/>
    <xf numFmtId="49" fontId="10" fillId="0" borderId="0" xfId="0" applyNumberFormat="1" applyFont="1" applyFill="1" applyAlignment="1">
      <alignment horizontal="left" vertical="top" wrapText="1"/>
    </xf>
    <xf numFmtId="0" fontId="11" fillId="0" borderId="0" xfId="0" applyFont="1" applyAlignment="1"/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left" vertical="top" wrapText="1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Category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56202318460193"/>
          <c:y val="0.143935185185185"/>
          <c:w val="0.415373359580053"/>
          <c:h val="0.6922889326334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Incidents!$A$5:$A$21</c:f>
              <c:strCache>
                <c:ptCount val="17"/>
                <c:pt idx="0">
                  <c:v>Accounts (SPAHP) </c:v>
                </c:pt>
                <c:pt idx="1">
                  <c:v>Applications </c:v>
                </c:pt>
                <c:pt idx="2">
                  <c:v>Applications (SPAHP) </c:v>
                </c:pt>
                <c:pt idx="3">
                  <c:v>Canon </c:v>
                </c:pt>
                <c:pt idx="4">
                  <c:v>Dentistry </c:v>
                </c:pt>
                <c:pt idx="5">
                  <c:v>Email </c:v>
                </c:pt>
                <c:pt idx="6">
                  <c:v>Hardware </c:v>
                </c:pt>
                <c:pt idx="7">
                  <c:v>Hardware (SPAHP) </c:v>
                </c:pt>
                <c:pt idx="8">
                  <c:v>Infrastructure </c:v>
                </c:pt>
                <c:pt idx="9">
                  <c:v>Learning Environments </c:v>
                </c:pt>
                <c:pt idx="10">
                  <c:v>MyHR </c:v>
                </c:pt>
                <c:pt idx="11">
                  <c:v>No Action Required </c:v>
                </c:pt>
                <c:pt idx="12">
                  <c:v>Office of Medical Education </c:v>
                </c:pt>
                <c:pt idx="13">
                  <c:v>Parent Nest Account </c:v>
                </c:pt>
                <c:pt idx="14">
                  <c:v>Security </c:v>
                </c:pt>
                <c:pt idx="15">
                  <c:v>SS ITEM NOT FOUND - Do not use </c:v>
                </c:pt>
                <c:pt idx="16">
                  <c:v>SS Uncategorized - Do not Use </c:v>
                </c:pt>
              </c:strCache>
            </c:strRef>
          </c:cat>
          <c:val>
            <c:numRef>
              <c:f>Incidents!$B$5:$B$21</c:f>
              <c:numCache>
                <c:formatCode>General</c:formatCode>
                <c:ptCount val="17"/>
                <c:pt idx="0">
                  <c:v>6.0</c:v>
                </c:pt>
                <c:pt idx="1">
                  <c:v>258.0</c:v>
                </c:pt>
                <c:pt idx="2">
                  <c:v>191.0</c:v>
                </c:pt>
                <c:pt idx="3">
                  <c:v>138.0</c:v>
                </c:pt>
                <c:pt idx="4">
                  <c:v>52.0</c:v>
                </c:pt>
                <c:pt idx="5">
                  <c:v>23.0</c:v>
                </c:pt>
                <c:pt idx="6">
                  <c:v>181.0</c:v>
                </c:pt>
                <c:pt idx="7">
                  <c:v>43.0</c:v>
                </c:pt>
                <c:pt idx="8">
                  <c:v>68.0</c:v>
                </c:pt>
                <c:pt idx="9">
                  <c:v>63.0</c:v>
                </c:pt>
                <c:pt idx="10">
                  <c:v>48.0</c:v>
                </c:pt>
                <c:pt idx="11">
                  <c:v>26.0</c:v>
                </c:pt>
                <c:pt idx="12">
                  <c:v>3.0</c:v>
                </c:pt>
                <c:pt idx="13">
                  <c:v>3.0</c:v>
                </c:pt>
                <c:pt idx="14">
                  <c:v>34.0</c:v>
                </c:pt>
                <c:pt idx="15">
                  <c:v>5.0</c:v>
                </c:pt>
                <c:pt idx="16">
                  <c:v>25.0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96323272090989"/>
          <c:y val="0.0216031348557541"/>
          <c:w val="0.374624234470691"/>
          <c:h val="0.9732849182235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6757874015748"/>
          <c:y val="0.125416666666667"/>
          <c:w val="0.448706692913386"/>
          <c:h val="0.7478444881889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Incidents!$A$28:$A$36</c:f>
              <c:strCache>
                <c:ptCount val="9"/>
                <c:pt idx="0">
                  <c:v>Analyze &amp; Resolve </c:v>
                </c:pt>
                <c:pt idx="1">
                  <c:v>Closed </c:v>
                </c:pt>
                <c:pt idx="2">
                  <c:v>Closed - FCR </c:v>
                </c:pt>
                <c:pt idx="3">
                  <c:v>Closed - Rejected </c:v>
                </c:pt>
                <c:pt idx="4">
                  <c:v>In progress </c:v>
                </c:pt>
                <c:pt idx="5">
                  <c:v>On Hold </c:v>
                </c:pt>
                <c:pt idx="6">
                  <c:v>On Hold: Waiting for Customer </c:v>
                </c:pt>
                <c:pt idx="7">
                  <c:v>On Hold: Waiting for IT Resources </c:v>
                </c:pt>
                <c:pt idx="8">
                  <c:v>On Hold: Waiting for Target Date </c:v>
                </c:pt>
              </c:strCache>
            </c:strRef>
          </c:cat>
          <c:val>
            <c:numRef>
              <c:f>Incidents!$B$28:$B$36</c:f>
              <c:numCache>
                <c:formatCode>General</c:formatCode>
                <c:ptCount val="9"/>
                <c:pt idx="0">
                  <c:v>0.0</c:v>
                </c:pt>
                <c:pt idx="1">
                  <c:v>1225.0</c:v>
                </c:pt>
                <c:pt idx="2">
                  <c:v>65.0</c:v>
                </c:pt>
                <c:pt idx="3">
                  <c:v>0.0</c:v>
                </c:pt>
                <c:pt idx="4">
                  <c:v>18.0</c:v>
                </c:pt>
                <c:pt idx="5">
                  <c:v>1.0</c:v>
                </c:pt>
                <c:pt idx="6">
                  <c:v>2.0</c:v>
                </c:pt>
                <c:pt idx="7">
                  <c:v>1.0</c:v>
                </c:pt>
                <c:pt idx="8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0220000038976385"/>
          <c:y val="0.00115838716863444"/>
          <c:w val="0.382955540287399"/>
          <c:h val="0.9773025111881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Root Cause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43387357830271"/>
          <c:y val="0.0971980380024767"/>
          <c:w val="0.507669947506562"/>
          <c:h val="0.5210920570890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Incidents!$A$45:$A$70</c:f>
              <c:strCache>
                <c:ptCount val="26"/>
                <c:pt idx="0">
                  <c:v>Not Entered</c:v>
                </c:pt>
                <c:pt idx="1">
                  <c:v>Configuration issue </c:v>
                </c:pt>
                <c:pt idx="2">
                  <c:v>Corrupted data </c:v>
                </c:pt>
                <c:pt idx="3">
                  <c:v>Disk capacity issue </c:v>
                </c:pt>
                <c:pt idx="4">
                  <c:v>Disk failure </c:v>
                </c:pt>
                <c:pt idx="5">
                  <c:v>Duplicate Ticket </c:v>
                </c:pt>
                <c:pt idx="6">
                  <c:v>End user error </c:v>
                </c:pt>
                <c:pt idx="7">
                  <c:v>Hardware conflict </c:v>
                </c:pt>
                <c:pt idx="8">
                  <c:v>Hardware failure </c:v>
                </c:pt>
                <c:pt idx="9">
                  <c:v>Installation </c:v>
                </c:pt>
                <c:pt idx="10">
                  <c:v>Lost or stolen </c:v>
                </c:pt>
                <c:pt idx="11">
                  <c:v>Network (hardware) </c:v>
                </c:pt>
                <c:pt idx="12">
                  <c:v>Network (wired) </c:v>
                </c:pt>
                <c:pt idx="13">
                  <c:v>Network (wireless) </c:v>
                </c:pt>
                <c:pt idx="14">
                  <c:v>Other </c:v>
                </c:pt>
                <c:pt idx="15">
                  <c:v>Password reset </c:v>
                </c:pt>
                <c:pt idx="16">
                  <c:v>Permission or access issue </c:v>
                </c:pt>
                <c:pt idx="17">
                  <c:v>Power failure </c:v>
                </c:pt>
                <c:pt idx="18">
                  <c:v>Preventive Maintenance </c:v>
                </c:pt>
                <c:pt idx="19">
                  <c:v>Role change </c:v>
                </c:pt>
                <c:pt idx="20">
                  <c:v>Software (conflict) </c:v>
                </c:pt>
                <c:pt idx="21">
                  <c:v>Software (error) </c:v>
                </c:pt>
                <c:pt idx="22">
                  <c:v>Software (unsupported) </c:v>
                </c:pt>
                <c:pt idx="23">
                  <c:v>Supply Request </c:v>
                </c:pt>
                <c:pt idx="24">
                  <c:v>Testing </c:v>
                </c:pt>
                <c:pt idx="25">
                  <c:v>Toner Replacement </c:v>
                </c:pt>
              </c:strCache>
            </c:strRef>
          </c:cat>
          <c:val>
            <c:numRef>
              <c:f>Incidents!$B$45:$B$70</c:f>
              <c:numCache>
                <c:formatCode>General</c:formatCode>
                <c:ptCount val="26"/>
                <c:pt idx="0">
                  <c:v>375.0</c:v>
                </c:pt>
                <c:pt idx="1">
                  <c:v>119.0</c:v>
                </c:pt>
                <c:pt idx="2">
                  <c:v>18.0</c:v>
                </c:pt>
                <c:pt idx="3">
                  <c:v>1.0</c:v>
                </c:pt>
                <c:pt idx="4">
                  <c:v>0.0</c:v>
                </c:pt>
                <c:pt idx="5">
                  <c:v>20.0</c:v>
                </c:pt>
                <c:pt idx="6">
                  <c:v>51.0</c:v>
                </c:pt>
                <c:pt idx="7">
                  <c:v>11.0</c:v>
                </c:pt>
                <c:pt idx="8">
                  <c:v>70.0</c:v>
                </c:pt>
                <c:pt idx="9">
                  <c:v>24.0</c:v>
                </c:pt>
                <c:pt idx="10">
                  <c:v>1.0</c:v>
                </c:pt>
                <c:pt idx="11">
                  <c:v>3.0</c:v>
                </c:pt>
                <c:pt idx="12">
                  <c:v>30.0</c:v>
                </c:pt>
                <c:pt idx="13">
                  <c:v>9.0</c:v>
                </c:pt>
                <c:pt idx="14">
                  <c:v>262.0</c:v>
                </c:pt>
                <c:pt idx="15">
                  <c:v>48.0</c:v>
                </c:pt>
                <c:pt idx="16">
                  <c:v>20.0</c:v>
                </c:pt>
                <c:pt idx="17">
                  <c:v>12.0</c:v>
                </c:pt>
                <c:pt idx="18">
                  <c:v>13.0</c:v>
                </c:pt>
                <c:pt idx="19">
                  <c:v>8.0</c:v>
                </c:pt>
                <c:pt idx="20">
                  <c:v>24.0</c:v>
                </c:pt>
                <c:pt idx="21">
                  <c:v>70.0</c:v>
                </c:pt>
                <c:pt idx="22">
                  <c:v>3.0</c:v>
                </c:pt>
                <c:pt idx="23">
                  <c:v>10.0</c:v>
                </c:pt>
                <c:pt idx="24">
                  <c:v>33.0</c:v>
                </c:pt>
                <c:pt idx="25">
                  <c:v>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87156605424322"/>
          <c:y val="0.0708561468229344"/>
          <c:w val="0.484790901137358"/>
          <c:h val="0.906334105332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Incidents by 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Incidents!$A$82:$A$121</c:f>
              <c:strCache>
                <c:ptCount val="40"/>
                <c:pt idx="0">
                  <c:v>Hastings </c:v>
                </c:pt>
                <c:pt idx="1">
                  <c:v>Becker (BCKH) </c:v>
                </c:pt>
                <c:pt idx="2">
                  <c:v>Bio Information Center (BICR) </c:v>
                </c:pt>
                <c:pt idx="3">
                  <c:v>Boyne Dental School (BOYN) </c:v>
                </c:pt>
                <c:pt idx="4">
                  <c:v>Brandeis (BRND) </c:v>
                </c:pt>
                <c:pt idx="5">
                  <c:v>Campion House (CAMH) </c:v>
                </c:pt>
                <c:pt idx="6">
                  <c:v>Cardiac Care Center (CCC) </c:v>
                </c:pt>
                <c:pt idx="7">
                  <c:v>Center for Health Policy &amp; Ethics (CHPE) </c:v>
                </c:pt>
                <c:pt idx="8">
                  <c:v>Championship Center (CHCT) </c:v>
                </c:pt>
                <c:pt idx="9">
                  <c:v>Children's Physicians </c:v>
                </c:pt>
                <c:pt idx="10">
                  <c:v>COMM Arts, Hitchcock (HCCA) </c:v>
                </c:pt>
                <c:pt idx="11">
                  <c:v>Creighton Hall (CRHL) </c:v>
                </c:pt>
                <c:pt idx="12">
                  <c:v>CRISS (Old II and III) (CHSC) </c:v>
                </c:pt>
                <c:pt idx="13">
                  <c:v>CRISS I (CRSS) </c:v>
                </c:pt>
                <c:pt idx="14">
                  <c:v>Davis Square (DVSQ) </c:v>
                </c:pt>
                <c:pt idx="15">
                  <c:v>Dowling Hall Humanities Center (DHHC) </c:v>
                </c:pt>
                <c:pt idx="16">
                  <c:v>Eppley (EPLY) </c:v>
                </c:pt>
                <c:pt idx="17">
                  <c:v>Gallagher Hall (GALH)</c:v>
                </c:pt>
                <c:pt idx="18">
                  <c:v>Harper Center (HARP) </c:v>
                </c:pt>
                <c:pt idx="19">
                  <c:v>Hixson-Lied (HLSB) </c:v>
                </c:pt>
                <c:pt idx="20">
                  <c:v>JAHN (JAHN) </c:v>
                </c:pt>
                <c:pt idx="21">
                  <c:v>Jelinek Building (JB) </c:v>
                </c:pt>
                <c:pt idx="22">
                  <c:v>Kiewit Fitness Center (KFCR) </c:v>
                </c:pt>
                <c:pt idx="23">
                  <c:v>Kiewit Hall (KIEH) </c:v>
                </c:pt>
                <c:pt idx="24">
                  <c:v>Kitty Gaughn (GAUG)</c:v>
                </c:pt>
                <c:pt idx="25">
                  <c:v>LABAJ (LABJ) </c:v>
                </c:pt>
                <c:pt idx="26">
                  <c:v>Law School (LAWC) </c:v>
                </c:pt>
                <c:pt idx="27">
                  <c:v>Lied Center (LECA) </c:v>
                </c:pt>
                <c:pt idx="28">
                  <c:v>Linn Building (LINN) </c:v>
                </c:pt>
                <c:pt idx="29">
                  <c:v>McGloin Hall (MCGH) </c:v>
                </c:pt>
                <c:pt idx="30">
                  <c:v>Murphy (MRPH) </c:v>
                </c:pt>
                <c:pt idx="31">
                  <c:v>Old Gym (OGYM) </c:v>
                </c:pt>
                <c:pt idx="32">
                  <c:v>Opus Hall OPSH)</c:v>
                </c:pt>
                <c:pt idx="33">
                  <c:v>Pittman (PITT) </c:v>
                </c:pt>
                <c:pt idx="34">
                  <c:v>Psychiatry Clinic Dodge</c:v>
                </c:pt>
                <c:pt idx="35">
                  <c:v>Reinert Alumni Library (RAML) </c:v>
                </c:pt>
                <c:pt idx="36">
                  <c:v>Rigge Science Building (RGSB) </c:v>
                </c:pt>
                <c:pt idx="37">
                  <c:v>ROTC (ROTC) </c:v>
                </c:pt>
                <c:pt idx="38">
                  <c:v>Ryan Center and Sokol Arena (RYAN) </c:v>
                </c:pt>
                <c:pt idx="39">
                  <c:v>Saint John's Church (STJC) </c:v>
                </c:pt>
              </c:strCache>
            </c:strRef>
          </c:cat>
          <c:val>
            <c:numRef>
              <c:f>Incidents!$B$82:$B$121</c:f>
              <c:numCache>
                <c:formatCode>General</c:formatCode>
                <c:ptCount val="40"/>
                <c:pt idx="0" formatCode="#,##0">
                  <c:v>4.0</c:v>
                </c:pt>
                <c:pt idx="1">
                  <c:v>1.0</c:v>
                </c:pt>
                <c:pt idx="2">
                  <c:v>8.0</c:v>
                </c:pt>
                <c:pt idx="3">
                  <c:v>106.0</c:v>
                </c:pt>
                <c:pt idx="4">
                  <c:v>13.0</c:v>
                </c:pt>
                <c:pt idx="5">
                  <c:v>8.0</c:v>
                </c:pt>
                <c:pt idx="6">
                  <c:v>2.0</c:v>
                </c:pt>
                <c:pt idx="7">
                  <c:v>2.0</c:v>
                </c:pt>
                <c:pt idx="8">
                  <c:v>1.0</c:v>
                </c:pt>
                <c:pt idx="9">
                  <c:v>4.0</c:v>
                </c:pt>
                <c:pt idx="10">
                  <c:v>14.0</c:v>
                </c:pt>
                <c:pt idx="11">
                  <c:v>32.0</c:v>
                </c:pt>
                <c:pt idx="12">
                  <c:v>88.0</c:v>
                </c:pt>
                <c:pt idx="13">
                  <c:v>13.0</c:v>
                </c:pt>
                <c:pt idx="14">
                  <c:v>1.0</c:v>
                </c:pt>
                <c:pt idx="15">
                  <c:v>13.0</c:v>
                </c:pt>
                <c:pt idx="16">
                  <c:v>8.0</c:v>
                </c:pt>
                <c:pt idx="17">
                  <c:v>1.0</c:v>
                </c:pt>
                <c:pt idx="18">
                  <c:v>78.0</c:v>
                </c:pt>
                <c:pt idx="19">
                  <c:v>53.0</c:v>
                </c:pt>
                <c:pt idx="20">
                  <c:v>4.0</c:v>
                </c:pt>
                <c:pt idx="21">
                  <c:v>16.0</c:v>
                </c:pt>
                <c:pt idx="22" formatCode="#,##0">
                  <c:v>12.0</c:v>
                </c:pt>
                <c:pt idx="23">
                  <c:v>3.0</c:v>
                </c:pt>
                <c:pt idx="24">
                  <c:v>1.0</c:v>
                </c:pt>
                <c:pt idx="25">
                  <c:v>16.0</c:v>
                </c:pt>
                <c:pt idx="26">
                  <c:v>17.0</c:v>
                </c:pt>
                <c:pt idx="27">
                  <c:v>9.0</c:v>
                </c:pt>
                <c:pt idx="28">
                  <c:v>24.0</c:v>
                </c:pt>
                <c:pt idx="29">
                  <c:v>2.0</c:v>
                </c:pt>
                <c:pt idx="30">
                  <c:v>14.0</c:v>
                </c:pt>
                <c:pt idx="31">
                  <c:v>47.0</c:v>
                </c:pt>
                <c:pt idx="32">
                  <c:v>3.0</c:v>
                </c:pt>
                <c:pt idx="33">
                  <c:v>1.0</c:v>
                </c:pt>
                <c:pt idx="34">
                  <c:v>3.0</c:v>
                </c:pt>
                <c:pt idx="35">
                  <c:v>36.0</c:v>
                </c:pt>
                <c:pt idx="36">
                  <c:v>3.0</c:v>
                </c:pt>
                <c:pt idx="37">
                  <c:v>2.0</c:v>
                </c:pt>
                <c:pt idx="38">
                  <c:v>5.0</c:v>
                </c:pt>
                <c:pt idx="39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25001813325899"/>
          <c:y val="0.529277671749162"/>
          <c:w val="0.947423274027784"/>
          <c:h val="0.4569937888728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Request by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65321767606152"/>
          <c:y val="0.122555555555556"/>
          <c:w val="0.503001508573111"/>
          <c:h val="0.7973505395158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Request!$A$29:$A$40</c:f>
              <c:strCache>
                <c:ptCount val="12"/>
                <c:pt idx="0">
                  <c:v>Closed </c:v>
                </c:pt>
                <c:pt idx="1">
                  <c:v>In Development </c:v>
                </c:pt>
                <c:pt idx="2">
                  <c:v>In progress </c:v>
                </c:pt>
                <c:pt idx="3">
                  <c:v>In Specification </c:v>
                </c:pt>
                <c:pt idx="4">
                  <c:v>Manager Approval </c:v>
                </c:pt>
                <c:pt idx="5">
                  <c:v>On Hold </c:v>
                </c:pt>
                <c:pt idx="6">
                  <c:v>On hold for completion </c:v>
                </c:pt>
                <c:pt idx="7">
                  <c:v>On Hold: Waiting for Customer </c:v>
                </c:pt>
                <c:pt idx="8">
                  <c:v>On Hold: Waiting for IT Resources </c:v>
                </c:pt>
                <c:pt idx="9">
                  <c:v>On Hold: Waiting for Target Date </c:v>
                </c:pt>
                <c:pt idx="10">
                  <c:v>On Hold: Waiting for Vendor </c:v>
                </c:pt>
                <c:pt idx="11">
                  <c:v>Recipient Validation </c:v>
                </c:pt>
              </c:strCache>
            </c:strRef>
          </c:cat>
          <c:val>
            <c:numRef>
              <c:f>Request!$B$29:$B$40</c:f>
              <c:numCache>
                <c:formatCode>General</c:formatCode>
                <c:ptCount val="12"/>
                <c:pt idx="0">
                  <c:v>1199.0</c:v>
                </c:pt>
                <c:pt idx="1">
                  <c:v>1.0</c:v>
                </c:pt>
                <c:pt idx="2">
                  <c:v>25.0</c:v>
                </c:pt>
                <c:pt idx="3">
                  <c:v>7.0</c:v>
                </c:pt>
                <c:pt idx="4">
                  <c:v>1.0</c:v>
                </c:pt>
                <c:pt idx="5">
                  <c:v>3.0</c:v>
                </c:pt>
                <c:pt idx="6">
                  <c:v>1.0</c:v>
                </c:pt>
                <c:pt idx="7">
                  <c:v>2.0</c:v>
                </c:pt>
                <c:pt idx="8">
                  <c:v>3.0</c:v>
                </c:pt>
                <c:pt idx="9">
                  <c:v>1.0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99663111731287"/>
          <c:y val="0.0459544135930377"/>
          <c:w val="0.224739122142604"/>
          <c:h val="0.913889763779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 cap="none" spc="0">
          <a:ln w="0"/>
          <a:solidFill>
            <a:schemeClr val="tx1"/>
          </a:solidFill>
          <a:effectLst>
            <a:outerShdw blurRad="38100" dist="19050" dir="2700000" algn="tl" rotWithShape="0">
              <a:schemeClr val="dk1">
                <a:alpha val="40000"/>
              </a:schemeClr>
            </a:out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Request by category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01874437228193"/>
          <c:y val="0.175510948905109"/>
          <c:w val="0.47848975994789"/>
          <c:h val="0.7177346399218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Request!$A$3:$A$23</c:f>
              <c:strCache>
                <c:ptCount val="21"/>
                <c:pt idx="0">
                  <c:v>Access to Campus Data</c:v>
                </c:pt>
                <c:pt idx="1">
                  <c:v>Account and Identity Management</c:v>
                </c:pt>
                <c:pt idx="2">
                  <c:v>Applications (SPAHP)</c:v>
                </c:pt>
                <c:pt idx="3">
                  <c:v>Campus Applications</c:v>
                </c:pt>
                <c:pt idx="4">
                  <c:v>Cannot Find</c:v>
                </c:pt>
                <c:pt idx="5">
                  <c:v>Classroom, Learning, and Collaboration Technology</c:v>
                </c:pt>
                <c:pt idx="6">
                  <c:v>Communications</c:v>
                </c:pt>
                <c:pt idx="7">
                  <c:v>Computers and Peripherals</c:v>
                </c:pt>
                <c:pt idx="8">
                  <c:v>CSA</c:v>
                </c:pt>
                <c:pt idx="9">
                  <c:v>Dentistry</c:v>
                </c:pt>
                <c:pt idx="10">
                  <c:v>Hardware (SPAHP)</c:v>
                </c:pt>
                <c:pt idx="11">
                  <c:v>Human Resources</c:v>
                </c:pt>
                <c:pt idx="12">
                  <c:v>Information Security</c:v>
                </c:pt>
                <c:pt idx="13">
                  <c:v>Infrastructure</c:v>
                </c:pt>
                <c:pt idx="14">
                  <c:v>Mobility</c:v>
                </c:pt>
                <c:pt idx="15">
                  <c:v>New Idea</c:v>
                </c:pt>
                <c:pt idx="16">
                  <c:v>Office of Medical Education</c:v>
                </c:pt>
                <c:pt idx="17">
                  <c:v>Quick Serve</c:v>
                </c:pt>
                <c:pt idx="18">
                  <c:v>Student Service Desk</c:v>
                </c:pt>
                <c:pt idx="19">
                  <c:v>Sys Admins</c:v>
                </c:pt>
                <c:pt idx="20">
                  <c:v>Telephone &amp; Voice Services</c:v>
                </c:pt>
              </c:strCache>
            </c:strRef>
          </c:cat>
          <c:val>
            <c:numRef>
              <c:f>Request!$B$3:$B$23</c:f>
              <c:numCache>
                <c:formatCode>General</c:formatCode>
                <c:ptCount val="21"/>
                <c:pt idx="0">
                  <c:v>103.0</c:v>
                </c:pt>
                <c:pt idx="1">
                  <c:v>21.0</c:v>
                </c:pt>
                <c:pt idx="2">
                  <c:v>3.0</c:v>
                </c:pt>
                <c:pt idx="3">
                  <c:v>292.0</c:v>
                </c:pt>
                <c:pt idx="4">
                  <c:v>9.0</c:v>
                </c:pt>
                <c:pt idx="5">
                  <c:v>55.0</c:v>
                </c:pt>
                <c:pt idx="6">
                  <c:v>12.0</c:v>
                </c:pt>
                <c:pt idx="7">
                  <c:v>201.0</c:v>
                </c:pt>
                <c:pt idx="8">
                  <c:v>50.0</c:v>
                </c:pt>
                <c:pt idx="9">
                  <c:v>10.0</c:v>
                </c:pt>
                <c:pt idx="10">
                  <c:v>12.0</c:v>
                </c:pt>
                <c:pt idx="11">
                  <c:v>33.0</c:v>
                </c:pt>
                <c:pt idx="12">
                  <c:v>24.0</c:v>
                </c:pt>
                <c:pt idx="13">
                  <c:v>198.0</c:v>
                </c:pt>
                <c:pt idx="14">
                  <c:v>5.0</c:v>
                </c:pt>
                <c:pt idx="15">
                  <c:v>13.0</c:v>
                </c:pt>
                <c:pt idx="16">
                  <c:v>18.0</c:v>
                </c:pt>
                <c:pt idx="17">
                  <c:v>128.0</c:v>
                </c:pt>
                <c:pt idx="18">
                  <c:v>7.0</c:v>
                </c:pt>
                <c:pt idx="19">
                  <c:v>26.0</c:v>
                </c:pt>
                <c:pt idx="20">
                  <c:v>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293616491369236"/>
          <c:y val="0.0465302603597908"/>
          <c:w val="0.466824146981627"/>
          <c:h val="0.924272659348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Request!$A$48:$A$86</c:f>
              <c:strCache>
                <c:ptCount val="39"/>
                <c:pt idx="0">
                  <c:v>Undefined</c:v>
                </c:pt>
                <c:pt idx="1">
                  <c:v>Hastings </c:v>
                </c:pt>
                <c:pt idx="2">
                  <c:v>Bio Information Center (BICR)</c:v>
                </c:pt>
                <c:pt idx="3">
                  <c:v>Boyne Dental School (BOYN)</c:v>
                </c:pt>
                <c:pt idx="4">
                  <c:v>Brandeis (BRND)</c:v>
                </c:pt>
                <c:pt idx="5">
                  <c:v>Campion House (CAMH)</c:v>
                </c:pt>
                <c:pt idx="6">
                  <c:v>Center for Health Policy &amp; Ethics (CHPE)</c:v>
                </c:pt>
                <c:pt idx="7">
                  <c:v>Championship Center (CHCT)</c:v>
                </c:pt>
                <c:pt idx="8">
                  <c:v>Children's Physicians</c:v>
                </c:pt>
                <c:pt idx="9">
                  <c:v>COMM Arts, Hitchcock (HCCA)</c:v>
                </c:pt>
                <c:pt idx="10">
                  <c:v>Creighton Hall (CRHL)</c:v>
                </c:pt>
                <c:pt idx="11">
                  <c:v>CRISS (Old II and III) (CHSC)</c:v>
                </c:pt>
                <c:pt idx="12">
                  <c:v>CRISS I (CRSS)</c:v>
                </c:pt>
                <c:pt idx="13">
                  <c:v>Dowling Hall Humanities Center (DHHC)</c:v>
                </c:pt>
                <c:pt idx="14">
                  <c:v>Eppley (EPLY)</c:v>
                </c:pt>
                <c:pt idx="15">
                  <c:v>Harper Center (HARP)</c:v>
                </c:pt>
                <c:pt idx="16">
                  <c:v>Hixson-Lied (HLSB)</c:v>
                </c:pt>
                <c:pt idx="17">
                  <c:v>Jelinek Building (JB)</c:v>
                </c:pt>
                <c:pt idx="18">
                  <c:v>Kenefick (KENH)</c:v>
                </c:pt>
                <c:pt idx="19">
                  <c:v>Kiewit Fitness Center (KFCR)</c:v>
                </c:pt>
                <c:pt idx="20">
                  <c:v>Kiewit Hall (KIEH)</c:v>
                </c:pt>
                <c:pt idx="21">
                  <c:v>Kitty Gaughan (GAUG)</c:v>
                </c:pt>
                <c:pt idx="22">
                  <c:v>LABAJ (LABJ)</c:v>
                </c:pt>
                <c:pt idx="23">
                  <c:v>Law School (LAWC)</c:v>
                </c:pt>
                <c:pt idx="24">
                  <c:v>Lied Center (LECA)</c:v>
                </c:pt>
                <c:pt idx="25">
                  <c:v>Linn Building (LINN)</c:v>
                </c:pt>
                <c:pt idx="26">
                  <c:v>Murphy (MRPH)</c:v>
                </c:pt>
                <c:pt idx="27">
                  <c:v>Old Gym (OGYM)</c:v>
                </c:pt>
                <c:pt idx="28">
                  <c:v>Opus Hall (OPSH)</c:v>
                </c:pt>
                <c:pt idx="29">
                  <c:v>Reinert Alumni Library (RAML)</c:v>
                </c:pt>
                <c:pt idx="30">
                  <c:v>Rigge Science Building (RGSB)</c:v>
                </c:pt>
                <c:pt idx="31">
                  <c:v>ROTC (ROTC)</c:v>
                </c:pt>
                <c:pt idx="32">
                  <c:v>Ryan Center and Sokol Arena (RYAN)</c:v>
                </c:pt>
                <c:pt idx="33">
                  <c:v>Saint John's Church (STJC)</c:v>
                </c:pt>
                <c:pt idx="34">
                  <c:v>Schneider Hall (SHDR)</c:v>
                </c:pt>
                <c:pt idx="35">
                  <c:v>Skutt Student Center (SSCR)</c:v>
                </c:pt>
                <c:pt idx="36">
                  <c:v>St. Joe's, CUMC (CUMC)</c:v>
                </c:pt>
                <c:pt idx="37">
                  <c:v>Swanson Hall (SWAH)</c:v>
                </c:pt>
                <c:pt idx="38">
                  <c:v>Wareham Building (WARE)</c:v>
                </c:pt>
              </c:strCache>
            </c:strRef>
          </c:cat>
          <c:val>
            <c:numRef>
              <c:f>Request!$B$48:$B$86</c:f>
              <c:numCache>
                <c:formatCode>General</c:formatCode>
                <c:ptCount val="39"/>
                <c:pt idx="0" formatCode="#,##0">
                  <c:v>322.0</c:v>
                </c:pt>
                <c:pt idx="1">
                  <c:v>0.0</c:v>
                </c:pt>
                <c:pt idx="2">
                  <c:v>14.0</c:v>
                </c:pt>
                <c:pt idx="3">
                  <c:v>84.0</c:v>
                </c:pt>
                <c:pt idx="4">
                  <c:v>19.0</c:v>
                </c:pt>
                <c:pt idx="5">
                  <c:v>21.0</c:v>
                </c:pt>
                <c:pt idx="6">
                  <c:v>7.0</c:v>
                </c:pt>
                <c:pt idx="7">
                  <c:v>7.0</c:v>
                </c:pt>
                <c:pt idx="8">
                  <c:v>4.0</c:v>
                </c:pt>
                <c:pt idx="9">
                  <c:v>11.0</c:v>
                </c:pt>
                <c:pt idx="10">
                  <c:v>33.0</c:v>
                </c:pt>
                <c:pt idx="11">
                  <c:v>84.0</c:v>
                </c:pt>
                <c:pt idx="12">
                  <c:v>9.0</c:v>
                </c:pt>
                <c:pt idx="13">
                  <c:v>20.0</c:v>
                </c:pt>
                <c:pt idx="14">
                  <c:v>12.0</c:v>
                </c:pt>
                <c:pt idx="15">
                  <c:v>89.0</c:v>
                </c:pt>
                <c:pt idx="16">
                  <c:v>47.0</c:v>
                </c:pt>
                <c:pt idx="17">
                  <c:v>17.0</c:v>
                </c:pt>
                <c:pt idx="18">
                  <c:v>1.0</c:v>
                </c:pt>
                <c:pt idx="19">
                  <c:v>7.0</c:v>
                </c:pt>
                <c:pt idx="20">
                  <c:v>1.0</c:v>
                </c:pt>
                <c:pt idx="21">
                  <c:v>1.0</c:v>
                </c:pt>
                <c:pt idx="22">
                  <c:v>6.0</c:v>
                </c:pt>
                <c:pt idx="23">
                  <c:v>23.0</c:v>
                </c:pt>
                <c:pt idx="24">
                  <c:v>3.0</c:v>
                </c:pt>
                <c:pt idx="25">
                  <c:v>23.0</c:v>
                </c:pt>
                <c:pt idx="26">
                  <c:v>41.0</c:v>
                </c:pt>
                <c:pt idx="27">
                  <c:v>171.0</c:v>
                </c:pt>
                <c:pt idx="28">
                  <c:v>1.0</c:v>
                </c:pt>
                <c:pt idx="29">
                  <c:v>34.0</c:v>
                </c:pt>
                <c:pt idx="30">
                  <c:v>4.0</c:v>
                </c:pt>
                <c:pt idx="31">
                  <c:v>3.0</c:v>
                </c:pt>
                <c:pt idx="32">
                  <c:v>11.0</c:v>
                </c:pt>
                <c:pt idx="33">
                  <c:v>1.0</c:v>
                </c:pt>
                <c:pt idx="34">
                  <c:v>20.0</c:v>
                </c:pt>
                <c:pt idx="35">
                  <c:v>7.0</c:v>
                </c:pt>
                <c:pt idx="36">
                  <c:v>63.0</c:v>
                </c:pt>
                <c:pt idx="37">
                  <c:v>10.0</c:v>
                </c:pt>
                <c:pt idx="38">
                  <c:v>55.0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249330609492453"/>
          <c:y val="0.462496778811739"/>
          <c:w val="0.952652769789167"/>
          <c:h val="0.5253820090670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161636</xdr:colOff>
      <xdr:row>2</xdr:row>
      <xdr:rowOff>11545</xdr:rowOff>
    </xdr:from>
    <xdr:to>
      <xdr:col>7</xdr:col>
      <xdr:colOff>461818</xdr:colOff>
      <xdr:row>24</xdr:row>
      <xdr:rowOff>207818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115455</xdr:colOff>
      <xdr:row>27</xdr:row>
      <xdr:rowOff>1</xdr:rowOff>
    </xdr:from>
    <xdr:to>
      <xdr:col>7</xdr:col>
      <xdr:colOff>461818</xdr:colOff>
      <xdr:row>42</xdr:row>
      <xdr:rowOff>92363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127000</xdr:colOff>
      <xdr:row>43</xdr:row>
      <xdr:rowOff>11546</xdr:rowOff>
    </xdr:from>
    <xdr:to>
      <xdr:col>7</xdr:col>
      <xdr:colOff>508001</xdr:colOff>
      <xdr:row>77</xdr:row>
      <xdr:rowOff>196272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213591</xdr:colOff>
      <xdr:row>79</xdr:row>
      <xdr:rowOff>57727</xdr:rowOff>
    </xdr:from>
    <xdr:to>
      <xdr:col>8</xdr:col>
      <xdr:colOff>346363</xdr:colOff>
      <xdr:row>127</xdr:row>
      <xdr:rowOff>196273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27</xdr:row>
      <xdr:rowOff>25400</xdr:rowOff>
    </xdr:from>
    <xdr:to>
      <xdr:col>10</xdr:col>
      <xdr:colOff>215900</xdr:colOff>
      <xdr:row>46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88900</xdr:colOff>
      <xdr:row>1</xdr:row>
      <xdr:rowOff>38100</xdr:rowOff>
    </xdr:from>
    <xdr:to>
      <xdr:col>10</xdr:col>
      <xdr:colOff>139700</xdr:colOff>
      <xdr:row>26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63500</xdr:colOff>
      <xdr:row>47</xdr:row>
      <xdr:rowOff>0</xdr:rowOff>
    </xdr:from>
    <xdr:to>
      <xdr:col>10</xdr:col>
      <xdr:colOff>152400</xdr:colOff>
      <xdr:row>87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A88" zoomScale="110" zoomScaleNormal="110" zoomScalePageLayoutView="110" workbookViewId="0">
      <selection activeCell="C99" sqref="C99"/>
    </sheetView>
  </sheetViews>
  <sheetFormatPr baseColWidth="10" defaultColWidth="8.83203125" defaultRowHeight="16" x14ac:dyDescent="0.2"/>
  <cols>
    <col min="1" max="1" width="47.83203125" style="28" customWidth="1"/>
    <col min="2" max="2" width="7.6640625" style="29" bestFit="1" customWidth="1"/>
    <col min="3" max="3" width="8.83203125" style="30"/>
    <col min="4" max="4" width="2" style="36" customWidth="1"/>
    <col min="5" max="5" width="38.5" style="32" bestFit="1" customWidth="1"/>
    <col min="6" max="6" width="8.83203125" style="33"/>
    <col min="7" max="7" width="8.83203125" style="30"/>
    <col min="8" max="16384" width="8.83203125" style="33"/>
  </cols>
  <sheetData>
    <row r="1" spans="1:20" s="26" customFormat="1" x14ac:dyDescent="0.2">
      <c r="A1" s="46" t="s">
        <v>19</v>
      </c>
      <c r="B1" s="47"/>
      <c r="C1" s="47"/>
      <c r="D1" s="47"/>
      <c r="E1" s="25"/>
      <c r="G1" s="27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x14ac:dyDescent="0.2">
      <c r="D2" s="31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x14ac:dyDescent="0.2">
      <c r="A3" s="44" t="s">
        <v>9</v>
      </c>
      <c r="B3" s="45"/>
      <c r="C3" s="45"/>
      <c r="D3" s="34"/>
    </row>
    <row r="4" spans="1:20" s="26" customFormat="1" x14ac:dyDescent="0.2">
      <c r="A4" t="s">
        <v>20</v>
      </c>
      <c r="B4">
        <v>137</v>
      </c>
      <c r="C4" s="30">
        <f t="shared" ref="C4:C21" si="0">B4/B$25</f>
        <v>0.10355253212396069</v>
      </c>
      <c r="D4" s="34"/>
      <c r="E4" s="25"/>
      <c r="G4" s="27"/>
    </row>
    <row r="5" spans="1:20" x14ac:dyDescent="0.2">
      <c r="A5" t="s">
        <v>21</v>
      </c>
      <c r="B5">
        <v>6</v>
      </c>
      <c r="C5" s="30">
        <f t="shared" si="0"/>
        <v>4.5351473922902496E-3</v>
      </c>
      <c r="D5" s="34"/>
    </row>
    <row r="6" spans="1:20" x14ac:dyDescent="0.2">
      <c r="A6" t="s">
        <v>22</v>
      </c>
      <c r="B6">
        <v>258</v>
      </c>
      <c r="C6" s="30">
        <f t="shared" si="0"/>
        <v>0.19501133786848074</v>
      </c>
      <c r="D6" s="34"/>
    </row>
    <row r="7" spans="1:20" x14ac:dyDescent="0.2">
      <c r="A7" t="s">
        <v>23</v>
      </c>
      <c r="B7">
        <v>191</v>
      </c>
      <c r="C7" s="30">
        <f t="shared" si="0"/>
        <v>0.14436885865457294</v>
      </c>
      <c r="D7" s="34"/>
    </row>
    <row r="8" spans="1:20" x14ac:dyDescent="0.2">
      <c r="A8" t="s">
        <v>24</v>
      </c>
      <c r="B8">
        <v>138</v>
      </c>
      <c r="C8" s="30">
        <f t="shared" si="0"/>
        <v>0.10430839002267574</v>
      </c>
      <c r="D8" s="34"/>
    </row>
    <row r="9" spans="1:20" x14ac:dyDescent="0.2">
      <c r="A9" t="s">
        <v>25</v>
      </c>
      <c r="B9">
        <v>52</v>
      </c>
      <c r="C9" s="30">
        <f t="shared" si="0"/>
        <v>3.9304610733182165E-2</v>
      </c>
      <c r="D9" s="34"/>
    </row>
    <row r="10" spans="1:20" x14ac:dyDescent="0.2">
      <c r="A10" t="s">
        <v>26</v>
      </c>
      <c r="B10">
        <v>23</v>
      </c>
      <c r="C10" s="30">
        <f t="shared" si="0"/>
        <v>1.7384731670445956E-2</v>
      </c>
      <c r="D10" s="34"/>
    </row>
    <row r="11" spans="1:20" x14ac:dyDescent="0.2">
      <c r="A11" t="s">
        <v>27</v>
      </c>
      <c r="B11">
        <v>181</v>
      </c>
      <c r="C11" s="30">
        <f t="shared" si="0"/>
        <v>0.13681027966742251</v>
      </c>
      <c r="D11" s="34"/>
    </row>
    <row r="12" spans="1:20" x14ac:dyDescent="0.2">
      <c r="A12" t="s">
        <v>28</v>
      </c>
      <c r="B12">
        <v>43</v>
      </c>
      <c r="C12" s="30">
        <f t="shared" si="0"/>
        <v>3.250188964474679E-2</v>
      </c>
      <c r="D12" s="34"/>
    </row>
    <row r="13" spans="1:20" x14ac:dyDescent="0.2">
      <c r="A13" t="s">
        <v>29</v>
      </c>
      <c r="B13">
        <v>68</v>
      </c>
      <c r="C13" s="30">
        <f t="shared" si="0"/>
        <v>5.139833711262283E-2</v>
      </c>
      <c r="D13" s="34"/>
    </row>
    <row r="14" spans="1:20" x14ac:dyDescent="0.2">
      <c r="A14" t="s">
        <v>30</v>
      </c>
      <c r="B14">
        <v>63</v>
      </c>
      <c r="C14" s="30">
        <f t="shared" si="0"/>
        <v>4.7619047619047616E-2</v>
      </c>
      <c r="D14" s="34"/>
    </row>
    <row r="15" spans="1:20" x14ac:dyDescent="0.2">
      <c r="A15" t="s">
        <v>31</v>
      </c>
      <c r="B15">
        <v>48</v>
      </c>
      <c r="C15" s="30">
        <f t="shared" si="0"/>
        <v>3.6281179138321996E-2</v>
      </c>
      <c r="D15" s="34"/>
    </row>
    <row r="16" spans="1:20" x14ac:dyDescent="0.2">
      <c r="A16" t="s">
        <v>32</v>
      </c>
      <c r="B16">
        <v>26</v>
      </c>
      <c r="C16" s="30">
        <f t="shared" si="0"/>
        <v>1.9652305366591082E-2</v>
      </c>
      <c r="D16" s="34"/>
    </row>
    <row r="17" spans="1:4" x14ac:dyDescent="0.2">
      <c r="A17" t="s">
        <v>33</v>
      </c>
      <c r="B17">
        <v>3</v>
      </c>
      <c r="C17" s="30">
        <f t="shared" si="0"/>
        <v>2.2675736961451248E-3</v>
      </c>
      <c r="D17" s="34"/>
    </row>
    <row r="18" spans="1:4" x14ac:dyDescent="0.2">
      <c r="A18" t="s">
        <v>34</v>
      </c>
      <c r="B18">
        <v>3</v>
      </c>
      <c r="C18" s="30">
        <f t="shared" si="0"/>
        <v>2.2675736961451248E-3</v>
      </c>
      <c r="D18" s="34"/>
    </row>
    <row r="19" spans="1:4" x14ac:dyDescent="0.2">
      <c r="A19" t="s">
        <v>35</v>
      </c>
      <c r="B19">
        <v>34</v>
      </c>
      <c r="C19" s="30">
        <f t="shared" si="0"/>
        <v>2.5699168556311415E-2</v>
      </c>
      <c r="D19" s="34"/>
    </row>
    <row r="20" spans="1:4" x14ac:dyDescent="0.2">
      <c r="A20" t="s">
        <v>36</v>
      </c>
      <c r="B20">
        <v>5</v>
      </c>
      <c r="C20" s="30">
        <f t="shared" si="0"/>
        <v>3.779289493575208E-3</v>
      </c>
      <c r="D20" s="34"/>
    </row>
    <row r="21" spans="1:4" x14ac:dyDescent="0.2">
      <c r="A21" t="s">
        <v>37</v>
      </c>
      <c r="B21">
        <v>25</v>
      </c>
      <c r="C21" s="30">
        <f t="shared" si="0"/>
        <v>1.889644746787604E-2</v>
      </c>
      <c r="D21" s="34"/>
    </row>
    <row r="22" spans="1:4" x14ac:dyDescent="0.2">
      <c r="A22" t="s">
        <v>38</v>
      </c>
      <c r="B22">
        <v>19</v>
      </c>
      <c r="C22" s="30">
        <f t="shared" ref="C22:C23" si="1">B22/B$25</f>
        <v>1.436130007558579E-2</v>
      </c>
      <c r="D22" s="34"/>
    </row>
    <row r="23" spans="1:4" x14ac:dyDescent="0.2">
      <c r="A23" s="28" t="s">
        <v>39</v>
      </c>
      <c r="B23" s="33">
        <v>0</v>
      </c>
      <c r="C23" s="30">
        <f t="shared" si="1"/>
        <v>0</v>
      </c>
      <c r="D23" s="34"/>
    </row>
    <row r="24" spans="1:4" x14ac:dyDescent="0.2">
      <c r="B24" s="35"/>
      <c r="D24" s="34"/>
    </row>
    <row r="25" spans="1:4" x14ac:dyDescent="0.2">
      <c r="B25" s="35">
        <f>SUM(B4:B23)</f>
        <v>1323</v>
      </c>
      <c r="C25" s="30">
        <f>SUM(C4:C23)</f>
        <v>1.0000000000000002</v>
      </c>
      <c r="D25" s="34"/>
    </row>
    <row r="26" spans="1:4" x14ac:dyDescent="0.2">
      <c r="D26" s="34"/>
    </row>
    <row r="27" spans="1:4" x14ac:dyDescent="0.2">
      <c r="A27" s="44" t="s">
        <v>0</v>
      </c>
      <c r="B27" s="45"/>
      <c r="C27" s="45"/>
      <c r="D27" s="34"/>
    </row>
    <row r="28" spans="1:4" x14ac:dyDescent="0.2">
      <c r="A28" t="s">
        <v>40</v>
      </c>
      <c r="B28">
        <v>0</v>
      </c>
      <c r="C28" s="30">
        <f>B28/B$42</f>
        <v>0</v>
      </c>
      <c r="D28" s="34"/>
    </row>
    <row r="29" spans="1:4" x14ac:dyDescent="0.2">
      <c r="A29" t="s">
        <v>41</v>
      </c>
      <c r="B29">
        <v>1225</v>
      </c>
      <c r="C29" s="30">
        <f t="shared" ref="C29:C40" si="2">B29/B$42</f>
        <v>0.92592592592592593</v>
      </c>
      <c r="D29" s="34"/>
    </row>
    <row r="30" spans="1:4" x14ac:dyDescent="0.2">
      <c r="A30" t="s">
        <v>42</v>
      </c>
      <c r="B30">
        <v>65</v>
      </c>
      <c r="C30" s="30">
        <f t="shared" si="2"/>
        <v>4.91307634164777E-2</v>
      </c>
      <c r="D30" s="34"/>
    </row>
    <row r="31" spans="1:4" x14ac:dyDescent="0.2">
      <c r="A31" t="s">
        <v>43</v>
      </c>
      <c r="B31">
        <v>0</v>
      </c>
      <c r="C31" s="30">
        <f t="shared" si="2"/>
        <v>0</v>
      </c>
      <c r="D31" s="34"/>
    </row>
    <row r="32" spans="1:4" x14ac:dyDescent="0.2">
      <c r="A32" t="s">
        <v>44</v>
      </c>
      <c r="B32">
        <v>18</v>
      </c>
      <c r="C32" s="30">
        <f t="shared" si="2"/>
        <v>1.3605442176870748E-2</v>
      </c>
      <c r="D32" s="34"/>
    </row>
    <row r="33" spans="1:4" x14ac:dyDescent="0.2">
      <c r="A33" t="s">
        <v>45</v>
      </c>
      <c r="B33">
        <v>1</v>
      </c>
      <c r="C33" s="30">
        <f t="shared" si="2"/>
        <v>7.5585789871504159E-4</v>
      </c>
      <c r="D33" s="34"/>
    </row>
    <row r="34" spans="1:4" x14ac:dyDescent="0.2">
      <c r="A34" t="s">
        <v>46</v>
      </c>
      <c r="B34">
        <v>2</v>
      </c>
      <c r="C34" s="30">
        <f t="shared" si="2"/>
        <v>1.5117157974300832E-3</v>
      </c>
      <c r="D34" s="34"/>
    </row>
    <row r="35" spans="1:4" x14ac:dyDescent="0.2">
      <c r="A35" t="s">
        <v>47</v>
      </c>
      <c r="B35">
        <v>1</v>
      </c>
      <c r="C35" s="30">
        <f t="shared" si="2"/>
        <v>7.5585789871504159E-4</v>
      </c>
      <c r="D35" s="34"/>
    </row>
    <row r="36" spans="1:4" x14ac:dyDescent="0.2">
      <c r="A36" t="s">
        <v>48</v>
      </c>
      <c r="B36">
        <v>1</v>
      </c>
      <c r="C36" s="30">
        <f t="shared" si="2"/>
        <v>7.5585789871504159E-4</v>
      </c>
      <c r="D36" s="34"/>
    </row>
    <row r="37" spans="1:4" x14ac:dyDescent="0.2">
      <c r="A37" s="28" t="s">
        <v>49</v>
      </c>
      <c r="B37" s="29">
        <v>1</v>
      </c>
      <c r="C37" s="30">
        <f t="shared" si="2"/>
        <v>7.5585789871504159E-4</v>
      </c>
      <c r="D37" s="34"/>
    </row>
    <row r="38" spans="1:4" x14ac:dyDescent="0.2">
      <c r="A38" s="28" t="s">
        <v>50</v>
      </c>
      <c r="B38" s="35">
        <v>5</v>
      </c>
      <c r="C38" s="30">
        <f t="shared" si="2"/>
        <v>3.779289493575208E-3</v>
      </c>
      <c r="D38" s="34"/>
    </row>
    <row r="39" spans="1:4" x14ac:dyDescent="0.2">
      <c r="A39" s="28" t="s">
        <v>51</v>
      </c>
      <c r="B39" s="35">
        <v>3</v>
      </c>
      <c r="C39" s="30">
        <f t="shared" si="2"/>
        <v>2.2675736961451248E-3</v>
      </c>
      <c r="D39" s="34"/>
    </row>
    <row r="40" spans="1:4" x14ac:dyDescent="0.2">
      <c r="A40" s="28" t="s">
        <v>128</v>
      </c>
      <c r="B40" s="35">
        <v>1</v>
      </c>
      <c r="C40" s="30">
        <f t="shared" si="2"/>
        <v>7.5585789871504159E-4</v>
      </c>
      <c r="D40" s="34"/>
    </row>
    <row r="41" spans="1:4" x14ac:dyDescent="0.2">
      <c r="B41" s="35"/>
      <c r="D41" s="34"/>
    </row>
    <row r="42" spans="1:4" x14ac:dyDescent="0.2">
      <c r="B42" s="29">
        <f>SUM(B28:B41)</f>
        <v>1323</v>
      </c>
      <c r="C42" s="30">
        <f>B38/B$38</f>
        <v>1</v>
      </c>
      <c r="D42" s="34"/>
    </row>
    <row r="43" spans="1:4" x14ac:dyDescent="0.2">
      <c r="D43" s="34"/>
    </row>
    <row r="44" spans="1:4" x14ac:dyDescent="0.2">
      <c r="A44" s="44" t="s">
        <v>15</v>
      </c>
      <c r="B44" s="45"/>
      <c r="C44" s="45"/>
      <c r="D44" s="34"/>
    </row>
    <row r="45" spans="1:4" x14ac:dyDescent="0.2">
      <c r="A45" t="s">
        <v>18</v>
      </c>
      <c r="B45">
        <v>375</v>
      </c>
      <c r="C45" s="30">
        <f t="shared" ref="C45:C76" si="3">B45/B$78</f>
        <v>0.28344671201814059</v>
      </c>
      <c r="D45" s="34"/>
    </row>
    <row r="46" spans="1:4" x14ac:dyDescent="0.2">
      <c r="A46" t="s">
        <v>52</v>
      </c>
      <c r="B46">
        <v>119</v>
      </c>
      <c r="C46" s="30">
        <f t="shared" si="3"/>
        <v>8.9947089947089942E-2</v>
      </c>
      <c r="D46" s="34"/>
    </row>
    <row r="47" spans="1:4" x14ac:dyDescent="0.2">
      <c r="A47" t="s">
        <v>53</v>
      </c>
      <c r="B47">
        <v>18</v>
      </c>
      <c r="C47" s="30">
        <f t="shared" si="3"/>
        <v>1.3605442176870748E-2</v>
      </c>
      <c r="D47" s="34"/>
    </row>
    <row r="48" spans="1:4" x14ac:dyDescent="0.2">
      <c r="A48" t="s">
        <v>54</v>
      </c>
      <c r="B48">
        <v>1</v>
      </c>
      <c r="C48" s="30">
        <f t="shared" si="3"/>
        <v>7.5585789871504159E-4</v>
      </c>
      <c r="D48" s="34"/>
    </row>
    <row r="49" spans="1:4" x14ac:dyDescent="0.2">
      <c r="A49" t="s">
        <v>55</v>
      </c>
      <c r="B49">
        <v>0</v>
      </c>
      <c r="C49" s="30">
        <f t="shared" si="3"/>
        <v>0</v>
      </c>
      <c r="D49" s="34"/>
    </row>
    <row r="50" spans="1:4" x14ac:dyDescent="0.2">
      <c r="A50" t="s">
        <v>56</v>
      </c>
      <c r="B50">
        <v>20</v>
      </c>
      <c r="C50" s="30">
        <f t="shared" si="3"/>
        <v>1.5117157974300832E-2</v>
      </c>
      <c r="D50" s="34"/>
    </row>
    <row r="51" spans="1:4" x14ac:dyDescent="0.2">
      <c r="A51" t="s">
        <v>57</v>
      </c>
      <c r="B51">
        <v>51</v>
      </c>
      <c r="C51" s="30">
        <f t="shared" si="3"/>
        <v>3.8548752834467119E-2</v>
      </c>
      <c r="D51" s="34"/>
    </row>
    <row r="52" spans="1:4" x14ac:dyDescent="0.2">
      <c r="A52" t="s">
        <v>58</v>
      </c>
      <c r="B52">
        <v>11</v>
      </c>
      <c r="C52" s="30">
        <f t="shared" si="3"/>
        <v>8.3144368858654571E-3</v>
      </c>
      <c r="D52" s="34"/>
    </row>
    <row r="53" spans="1:4" x14ac:dyDescent="0.2">
      <c r="A53" t="s">
        <v>59</v>
      </c>
      <c r="B53">
        <v>70</v>
      </c>
      <c r="C53" s="30">
        <f t="shared" si="3"/>
        <v>5.2910052910052907E-2</v>
      </c>
      <c r="D53" s="34"/>
    </row>
    <row r="54" spans="1:4" x14ac:dyDescent="0.2">
      <c r="A54" t="s">
        <v>60</v>
      </c>
      <c r="B54">
        <v>24</v>
      </c>
      <c r="C54" s="30">
        <f t="shared" si="3"/>
        <v>1.8140589569160998E-2</v>
      </c>
      <c r="D54" s="34"/>
    </row>
    <row r="55" spans="1:4" x14ac:dyDescent="0.2">
      <c r="A55" t="s">
        <v>61</v>
      </c>
      <c r="B55">
        <v>1</v>
      </c>
      <c r="C55" s="30">
        <f t="shared" si="3"/>
        <v>7.5585789871504159E-4</v>
      </c>
      <c r="D55" s="34"/>
    </row>
    <row r="56" spans="1:4" x14ac:dyDescent="0.2">
      <c r="A56" t="s">
        <v>62</v>
      </c>
      <c r="B56">
        <v>3</v>
      </c>
      <c r="C56" s="30">
        <f t="shared" si="3"/>
        <v>2.2675736961451248E-3</v>
      </c>
      <c r="D56" s="34"/>
    </row>
    <row r="57" spans="1:4" x14ac:dyDescent="0.2">
      <c r="A57" t="s">
        <v>63</v>
      </c>
      <c r="B57">
        <v>30</v>
      </c>
      <c r="C57" s="30">
        <f t="shared" si="3"/>
        <v>2.2675736961451247E-2</v>
      </c>
      <c r="D57" s="34"/>
    </row>
    <row r="58" spans="1:4" x14ac:dyDescent="0.2">
      <c r="A58" t="s">
        <v>64</v>
      </c>
      <c r="B58">
        <v>9</v>
      </c>
      <c r="C58" s="30">
        <f t="shared" si="3"/>
        <v>6.8027210884353739E-3</v>
      </c>
      <c r="D58" s="34"/>
    </row>
    <row r="59" spans="1:4" x14ac:dyDescent="0.2">
      <c r="A59" t="s">
        <v>65</v>
      </c>
      <c r="B59">
        <v>262</v>
      </c>
      <c r="C59" s="30">
        <f t="shared" si="3"/>
        <v>0.19803476946334089</v>
      </c>
      <c r="D59" s="34"/>
    </row>
    <row r="60" spans="1:4" x14ac:dyDescent="0.2">
      <c r="A60" t="s">
        <v>66</v>
      </c>
      <c r="B60">
        <v>48</v>
      </c>
      <c r="C60" s="30">
        <f t="shared" si="3"/>
        <v>3.6281179138321996E-2</v>
      </c>
      <c r="D60" s="34"/>
    </row>
    <row r="61" spans="1:4" x14ac:dyDescent="0.2">
      <c r="A61" t="s">
        <v>67</v>
      </c>
      <c r="B61">
        <v>20</v>
      </c>
      <c r="C61" s="30">
        <f t="shared" si="3"/>
        <v>1.5117157974300832E-2</v>
      </c>
      <c r="D61" s="34"/>
    </row>
    <row r="62" spans="1:4" x14ac:dyDescent="0.2">
      <c r="A62" t="s">
        <v>68</v>
      </c>
      <c r="B62">
        <v>12</v>
      </c>
      <c r="C62" s="30">
        <f t="shared" si="3"/>
        <v>9.0702947845804991E-3</v>
      </c>
      <c r="D62" s="34"/>
    </row>
    <row r="63" spans="1:4" x14ac:dyDescent="0.2">
      <c r="A63" t="s">
        <v>69</v>
      </c>
      <c r="B63">
        <v>13</v>
      </c>
      <c r="C63" s="30">
        <f t="shared" si="3"/>
        <v>9.8261526832955411E-3</v>
      </c>
      <c r="D63" s="34"/>
    </row>
    <row r="64" spans="1:4" x14ac:dyDescent="0.2">
      <c r="A64" t="s">
        <v>70</v>
      </c>
      <c r="B64">
        <v>8</v>
      </c>
      <c r="C64" s="30">
        <f t="shared" si="3"/>
        <v>6.0468631897203327E-3</v>
      </c>
      <c r="D64" s="34"/>
    </row>
    <row r="65" spans="1:4" x14ac:dyDescent="0.2">
      <c r="A65" t="s">
        <v>71</v>
      </c>
      <c r="B65">
        <v>24</v>
      </c>
      <c r="C65" s="30">
        <f t="shared" si="3"/>
        <v>1.8140589569160998E-2</v>
      </c>
      <c r="D65" s="34"/>
    </row>
    <row r="66" spans="1:4" x14ac:dyDescent="0.2">
      <c r="A66" t="s">
        <v>72</v>
      </c>
      <c r="B66">
        <v>70</v>
      </c>
      <c r="C66" s="30">
        <f t="shared" si="3"/>
        <v>5.2910052910052907E-2</v>
      </c>
      <c r="D66" s="34"/>
    </row>
    <row r="67" spans="1:4" x14ac:dyDescent="0.2">
      <c r="A67" t="s">
        <v>73</v>
      </c>
      <c r="B67">
        <v>3</v>
      </c>
      <c r="C67" s="30">
        <f t="shared" si="3"/>
        <v>2.2675736961451248E-3</v>
      </c>
      <c r="D67" s="34"/>
    </row>
    <row r="68" spans="1:4" x14ac:dyDescent="0.2">
      <c r="A68" t="s">
        <v>74</v>
      </c>
      <c r="B68">
        <v>10</v>
      </c>
      <c r="C68" s="30">
        <f t="shared" si="3"/>
        <v>7.5585789871504159E-3</v>
      </c>
      <c r="D68" s="34"/>
    </row>
    <row r="69" spans="1:4" x14ac:dyDescent="0.2">
      <c r="A69" t="s">
        <v>75</v>
      </c>
      <c r="B69">
        <v>33</v>
      </c>
      <c r="C69" s="30">
        <f t="shared" si="3"/>
        <v>2.4943310657596373E-2</v>
      </c>
      <c r="D69" s="34"/>
    </row>
    <row r="70" spans="1:4" x14ac:dyDescent="0.2">
      <c r="A70" t="s">
        <v>76</v>
      </c>
      <c r="B70">
        <v>13</v>
      </c>
      <c r="C70" s="30">
        <f t="shared" si="3"/>
        <v>9.8261526832955411E-3</v>
      </c>
      <c r="D70" s="34"/>
    </row>
    <row r="71" spans="1:4" x14ac:dyDescent="0.2">
      <c r="A71" t="s">
        <v>77</v>
      </c>
      <c r="B71">
        <v>7</v>
      </c>
      <c r="C71" s="30">
        <f t="shared" si="3"/>
        <v>5.2910052910052907E-3</v>
      </c>
      <c r="D71" s="34"/>
    </row>
    <row r="72" spans="1:4" x14ac:dyDescent="0.2">
      <c r="A72" t="s">
        <v>78</v>
      </c>
      <c r="B72">
        <v>18</v>
      </c>
      <c r="C72" s="30">
        <f t="shared" si="3"/>
        <v>1.3605442176870748E-2</v>
      </c>
      <c r="D72" s="34"/>
    </row>
    <row r="73" spans="1:4" x14ac:dyDescent="0.2">
      <c r="A73" t="s">
        <v>79</v>
      </c>
      <c r="B73">
        <v>28</v>
      </c>
      <c r="C73" s="30">
        <f t="shared" si="3"/>
        <v>2.1164021164021163E-2</v>
      </c>
      <c r="D73" s="34"/>
    </row>
    <row r="74" spans="1:4" x14ac:dyDescent="0.2">
      <c r="A74" t="s">
        <v>80</v>
      </c>
      <c r="B74">
        <v>18</v>
      </c>
      <c r="C74" s="30">
        <f t="shared" si="3"/>
        <v>1.3605442176870748E-2</v>
      </c>
      <c r="D74" s="34"/>
    </row>
    <row r="75" spans="1:4" x14ac:dyDescent="0.2">
      <c r="A75" t="s">
        <v>129</v>
      </c>
      <c r="B75">
        <v>1</v>
      </c>
      <c r="C75" s="30">
        <f t="shared" si="3"/>
        <v>7.5585789871504159E-4</v>
      </c>
      <c r="D75" s="34"/>
    </row>
    <row r="76" spans="1:4" x14ac:dyDescent="0.2">
      <c r="A76" t="s">
        <v>130</v>
      </c>
      <c r="B76">
        <v>3</v>
      </c>
      <c r="C76" s="30">
        <f t="shared" si="3"/>
        <v>2.2675736961451248E-3</v>
      </c>
      <c r="D76" s="34"/>
    </row>
    <row r="77" spans="1:4" x14ac:dyDescent="0.2">
      <c r="A77" s="41"/>
      <c r="B77"/>
      <c r="D77" s="34"/>
    </row>
    <row r="78" spans="1:4" x14ac:dyDescent="0.2">
      <c r="A78" s="41"/>
      <c r="B78">
        <f>SUM(B45:B77)</f>
        <v>1323</v>
      </c>
      <c r="C78" s="30">
        <f>SUM(C45:C76)</f>
        <v>1</v>
      </c>
      <c r="D78" s="34"/>
    </row>
    <row r="79" spans="1:4" x14ac:dyDescent="0.2">
      <c r="A79" s="41"/>
      <c r="B79"/>
      <c r="D79" s="34"/>
    </row>
    <row r="80" spans="1:4" x14ac:dyDescent="0.2">
      <c r="A80" s="44" t="s">
        <v>14</v>
      </c>
      <c r="B80" s="44"/>
      <c r="C80" s="44"/>
      <c r="D80" s="34"/>
    </row>
    <row r="81" spans="1:4" x14ac:dyDescent="0.2">
      <c r="A81" s="28" t="s">
        <v>12</v>
      </c>
      <c r="B81" s="29">
        <v>527</v>
      </c>
      <c r="C81" s="30">
        <f>B81/B$128</f>
        <v>0.39833711262282689</v>
      </c>
      <c r="D81" s="34"/>
    </row>
    <row r="82" spans="1:4" x14ac:dyDescent="0.2">
      <c r="A82" s="28" t="s">
        <v>17</v>
      </c>
      <c r="B82" s="29">
        <v>4</v>
      </c>
      <c r="C82" s="30">
        <f>B82/B$128</f>
        <v>3.0234315948601664E-3</v>
      </c>
      <c r="D82" s="34"/>
    </row>
    <row r="83" spans="1:4" x14ac:dyDescent="0.2">
      <c r="A83" t="s">
        <v>81</v>
      </c>
      <c r="B83">
        <v>1</v>
      </c>
      <c r="C83" s="30">
        <f>B83/B$128</f>
        <v>7.5585789871504159E-4</v>
      </c>
      <c r="D83" s="34"/>
    </row>
    <row r="84" spans="1:4" x14ac:dyDescent="0.2">
      <c r="A84" t="s">
        <v>82</v>
      </c>
      <c r="B84">
        <v>8</v>
      </c>
      <c r="C84" s="30">
        <f>B84/B$128</f>
        <v>6.0468631897203327E-3</v>
      </c>
      <c r="D84" s="34"/>
    </row>
    <row r="85" spans="1:4" x14ac:dyDescent="0.2">
      <c r="A85" t="s">
        <v>83</v>
      </c>
      <c r="B85">
        <v>106</v>
      </c>
      <c r="C85" s="30">
        <f>B85/B$128</f>
        <v>8.0120937263794406E-2</v>
      </c>
      <c r="D85" s="34"/>
    </row>
    <row r="86" spans="1:4" x14ac:dyDescent="0.2">
      <c r="A86" t="s">
        <v>84</v>
      </c>
      <c r="B86">
        <v>13</v>
      </c>
      <c r="C86" s="30">
        <f>B86/B$128</f>
        <v>9.8261526832955411E-3</v>
      </c>
      <c r="D86" s="34"/>
    </row>
    <row r="87" spans="1:4" x14ac:dyDescent="0.2">
      <c r="A87" t="s">
        <v>85</v>
      </c>
      <c r="B87">
        <v>8</v>
      </c>
      <c r="C87" s="30">
        <f>B87/B$128</f>
        <v>6.0468631897203327E-3</v>
      </c>
      <c r="D87" s="34"/>
    </row>
    <row r="88" spans="1:4" x14ac:dyDescent="0.2">
      <c r="A88" t="s">
        <v>86</v>
      </c>
      <c r="B88">
        <v>2</v>
      </c>
      <c r="C88" s="30">
        <f>B88/B$128</f>
        <v>1.5117157974300832E-3</v>
      </c>
      <c r="D88" s="34"/>
    </row>
    <row r="89" spans="1:4" x14ac:dyDescent="0.2">
      <c r="A89" t="s">
        <v>87</v>
      </c>
      <c r="B89">
        <v>2</v>
      </c>
      <c r="C89" s="30">
        <f>B89/B$128</f>
        <v>1.5117157974300832E-3</v>
      </c>
      <c r="D89" s="34"/>
    </row>
    <row r="90" spans="1:4" x14ac:dyDescent="0.2">
      <c r="A90" t="s">
        <v>88</v>
      </c>
      <c r="B90">
        <v>1</v>
      </c>
      <c r="C90" s="30">
        <f>B90/B$128</f>
        <v>7.5585789871504159E-4</v>
      </c>
      <c r="D90" s="34"/>
    </row>
    <row r="91" spans="1:4" x14ac:dyDescent="0.2">
      <c r="A91" t="s">
        <v>89</v>
      </c>
      <c r="B91">
        <v>4</v>
      </c>
      <c r="C91" s="30">
        <f>B91/B$128</f>
        <v>3.0234315948601664E-3</v>
      </c>
      <c r="D91" s="34"/>
    </row>
    <row r="92" spans="1:4" x14ac:dyDescent="0.2">
      <c r="A92" t="s">
        <v>90</v>
      </c>
      <c r="B92">
        <v>14</v>
      </c>
      <c r="C92" s="30">
        <f>B92/B$128</f>
        <v>1.0582010582010581E-2</v>
      </c>
      <c r="D92" s="34"/>
    </row>
    <row r="93" spans="1:4" x14ac:dyDescent="0.2">
      <c r="A93" t="s">
        <v>91</v>
      </c>
      <c r="B93">
        <v>32</v>
      </c>
      <c r="C93" s="30">
        <f>B93/B$128</f>
        <v>2.4187452758881331E-2</v>
      </c>
      <c r="D93" s="34"/>
    </row>
    <row r="94" spans="1:4" x14ac:dyDescent="0.2">
      <c r="A94" t="s">
        <v>92</v>
      </c>
      <c r="B94">
        <v>88</v>
      </c>
      <c r="C94" s="30">
        <f>B94/B$128</f>
        <v>6.6515495086923657E-2</v>
      </c>
      <c r="D94" s="34"/>
    </row>
    <row r="95" spans="1:4" x14ac:dyDescent="0.2">
      <c r="A95" t="s">
        <v>93</v>
      </c>
      <c r="B95">
        <v>13</v>
      </c>
      <c r="C95" s="30">
        <f>B95/B$128</f>
        <v>9.8261526832955411E-3</v>
      </c>
      <c r="D95" s="34"/>
    </row>
    <row r="96" spans="1:4" x14ac:dyDescent="0.2">
      <c r="A96" t="s">
        <v>94</v>
      </c>
      <c r="B96">
        <v>1</v>
      </c>
      <c r="C96" s="30">
        <f>B96/B$128</f>
        <v>7.5585789871504159E-4</v>
      </c>
      <c r="D96" s="34"/>
    </row>
    <row r="97" spans="1:4" x14ac:dyDescent="0.2">
      <c r="A97" t="s">
        <v>95</v>
      </c>
      <c r="B97">
        <v>13</v>
      </c>
      <c r="C97" s="30">
        <f>B97/B$128</f>
        <v>9.8261526832955411E-3</v>
      </c>
      <c r="D97" s="34"/>
    </row>
    <row r="98" spans="1:4" x14ac:dyDescent="0.2">
      <c r="A98" t="s">
        <v>96</v>
      </c>
      <c r="B98">
        <v>8</v>
      </c>
      <c r="C98" s="30">
        <f>B98/B$128</f>
        <v>6.0468631897203327E-3</v>
      </c>
      <c r="D98" s="34"/>
    </row>
    <row r="99" spans="1:4" x14ac:dyDescent="0.2">
      <c r="A99" t="s">
        <v>134</v>
      </c>
      <c r="B99">
        <v>1</v>
      </c>
      <c r="C99" s="30">
        <f>B99/B$128</f>
        <v>7.5585789871504159E-4</v>
      </c>
      <c r="D99" s="34"/>
    </row>
    <row r="100" spans="1:4" x14ac:dyDescent="0.2">
      <c r="A100" t="s">
        <v>97</v>
      </c>
      <c r="B100">
        <v>78</v>
      </c>
      <c r="C100" s="30">
        <f>B100/B$128</f>
        <v>5.8956916099773243E-2</v>
      </c>
      <c r="D100" s="34"/>
    </row>
    <row r="101" spans="1:4" x14ac:dyDescent="0.2">
      <c r="A101" t="s">
        <v>98</v>
      </c>
      <c r="B101">
        <v>53</v>
      </c>
      <c r="C101" s="30">
        <f>B101/B$128</f>
        <v>4.0060468631897203E-2</v>
      </c>
      <c r="D101" s="34"/>
    </row>
    <row r="102" spans="1:4" x14ac:dyDescent="0.2">
      <c r="A102" t="s">
        <v>99</v>
      </c>
      <c r="B102">
        <v>4</v>
      </c>
      <c r="C102" s="30">
        <f>B102/B$128</f>
        <v>3.0234315948601664E-3</v>
      </c>
      <c r="D102" s="34"/>
    </row>
    <row r="103" spans="1:4" x14ac:dyDescent="0.2">
      <c r="A103" t="s">
        <v>100</v>
      </c>
      <c r="B103">
        <v>16</v>
      </c>
      <c r="C103" s="30">
        <f>B103/B$128</f>
        <v>1.2093726379440665E-2</v>
      </c>
      <c r="D103" s="34"/>
    </row>
    <row r="104" spans="1:4" x14ac:dyDescent="0.2">
      <c r="A104" s="28" t="s">
        <v>101</v>
      </c>
      <c r="B104" s="29">
        <v>12</v>
      </c>
      <c r="C104" s="30">
        <f>B104/B$128</f>
        <v>9.0702947845804991E-3</v>
      </c>
      <c r="D104" s="34"/>
    </row>
    <row r="105" spans="1:4" x14ac:dyDescent="0.2">
      <c r="A105" t="s">
        <v>102</v>
      </c>
      <c r="B105">
        <v>3</v>
      </c>
      <c r="C105" s="30">
        <f>B105/B$128</f>
        <v>2.2675736961451248E-3</v>
      </c>
      <c r="D105" s="34"/>
    </row>
    <row r="106" spans="1:4" x14ac:dyDescent="0.2">
      <c r="A106" t="s">
        <v>131</v>
      </c>
      <c r="B106">
        <v>1</v>
      </c>
      <c r="C106" s="30">
        <f>B106/B$128</f>
        <v>7.5585789871504159E-4</v>
      </c>
      <c r="D106" s="34"/>
    </row>
    <row r="107" spans="1:4" x14ac:dyDescent="0.2">
      <c r="A107" t="s">
        <v>103</v>
      </c>
      <c r="B107">
        <v>16</v>
      </c>
      <c r="C107" s="30">
        <f>B107/B$128</f>
        <v>1.2093726379440665E-2</v>
      </c>
      <c r="D107" s="34"/>
    </row>
    <row r="108" spans="1:4" x14ac:dyDescent="0.2">
      <c r="A108" t="s">
        <v>104</v>
      </c>
      <c r="B108">
        <v>17</v>
      </c>
      <c r="C108" s="30">
        <f>B108/B$128</f>
        <v>1.2849584278155708E-2</v>
      </c>
      <c r="D108" s="34"/>
    </row>
    <row r="109" spans="1:4" x14ac:dyDescent="0.2">
      <c r="A109" t="s">
        <v>105</v>
      </c>
      <c r="B109">
        <v>9</v>
      </c>
      <c r="C109" s="30">
        <f>B109/B$128</f>
        <v>6.8027210884353739E-3</v>
      </c>
      <c r="D109" s="34"/>
    </row>
    <row r="110" spans="1:4" x14ac:dyDescent="0.2">
      <c r="A110" t="s">
        <v>106</v>
      </c>
      <c r="B110">
        <v>24</v>
      </c>
      <c r="C110" s="30">
        <f>B110/B$128</f>
        <v>1.8140589569160998E-2</v>
      </c>
      <c r="D110" s="34"/>
    </row>
    <row r="111" spans="1:4" x14ac:dyDescent="0.2">
      <c r="A111" t="s">
        <v>107</v>
      </c>
      <c r="B111">
        <v>2</v>
      </c>
      <c r="C111" s="30">
        <f>B111/B$128</f>
        <v>1.5117157974300832E-3</v>
      </c>
      <c r="D111" s="34"/>
    </row>
    <row r="112" spans="1:4" x14ac:dyDescent="0.2">
      <c r="A112" t="s">
        <v>108</v>
      </c>
      <c r="B112">
        <v>14</v>
      </c>
      <c r="C112" s="30">
        <f>B112/B$128</f>
        <v>1.0582010582010581E-2</v>
      </c>
      <c r="D112" s="34"/>
    </row>
    <row r="113" spans="1:4" x14ac:dyDescent="0.2">
      <c r="A113" t="s">
        <v>109</v>
      </c>
      <c r="B113">
        <v>47</v>
      </c>
      <c r="C113" s="30">
        <f>B113/B$128</f>
        <v>3.5525321239606951E-2</v>
      </c>
      <c r="D113" s="34"/>
    </row>
    <row r="114" spans="1:4" x14ac:dyDescent="0.2">
      <c r="A114" t="s">
        <v>133</v>
      </c>
      <c r="B114">
        <v>3</v>
      </c>
      <c r="C114" s="30">
        <f>B114/B$128</f>
        <v>2.2675736961451248E-3</v>
      </c>
      <c r="D114" s="34"/>
    </row>
    <row r="115" spans="1:4" x14ac:dyDescent="0.2">
      <c r="A115" t="s">
        <v>110</v>
      </c>
      <c r="B115">
        <v>1</v>
      </c>
      <c r="C115" s="30">
        <f>B115/B$128</f>
        <v>7.5585789871504159E-4</v>
      </c>
      <c r="D115" s="34"/>
    </row>
    <row r="116" spans="1:4" x14ac:dyDescent="0.2">
      <c r="A116" t="s">
        <v>132</v>
      </c>
      <c r="B116">
        <v>3</v>
      </c>
      <c r="C116" s="30">
        <f>B116/B$128</f>
        <v>2.2675736961451248E-3</v>
      </c>
      <c r="D116" s="34"/>
    </row>
    <row r="117" spans="1:4" x14ac:dyDescent="0.2">
      <c r="A117" t="s">
        <v>111</v>
      </c>
      <c r="B117">
        <v>36</v>
      </c>
      <c r="C117" s="30">
        <f>B117/B$128</f>
        <v>2.7210884353741496E-2</v>
      </c>
      <c r="D117" s="34"/>
    </row>
    <row r="118" spans="1:4" x14ac:dyDescent="0.2">
      <c r="A118" t="s">
        <v>112</v>
      </c>
      <c r="B118">
        <v>3</v>
      </c>
      <c r="C118" s="30">
        <f>B118/B$128</f>
        <v>2.2675736961451248E-3</v>
      </c>
      <c r="D118" s="34"/>
    </row>
    <row r="119" spans="1:4" x14ac:dyDescent="0.2">
      <c r="A119" t="s">
        <v>113</v>
      </c>
      <c r="B119">
        <v>2</v>
      </c>
      <c r="C119" s="30">
        <f>B119/B$128</f>
        <v>1.5117157974300832E-3</v>
      </c>
      <c r="D119" s="34"/>
    </row>
    <row r="120" spans="1:4" x14ac:dyDescent="0.2">
      <c r="A120" t="s">
        <v>114</v>
      </c>
      <c r="B120">
        <v>5</v>
      </c>
      <c r="C120" s="30">
        <f>B120/B$128</f>
        <v>3.779289493575208E-3</v>
      </c>
      <c r="D120" s="34"/>
    </row>
    <row r="121" spans="1:4" x14ac:dyDescent="0.2">
      <c r="A121" t="s">
        <v>115</v>
      </c>
      <c r="B121">
        <v>3</v>
      </c>
      <c r="C121" s="30">
        <f>B121/B$128</f>
        <v>2.2675736961451248E-3</v>
      </c>
      <c r="D121" s="34"/>
    </row>
    <row r="122" spans="1:4" x14ac:dyDescent="0.2">
      <c r="A122" s="28" t="s">
        <v>116</v>
      </c>
      <c r="B122" s="29">
        <v>12</v>
      </c>
      <c r="C122" s="30">
        <f>B122/B$128</f>
        <v>9.0702947845804991E-3</v>
      </c>
      <c r="D122" s="34"/>
    </row>
    <row r="123" spans="1:4" x14ac:dyDescent="0.2">
      <c r="A123" s="28" t="s">
        <v>117</v>
      </c>
      <c r="B123" s="29">
        <v>3</v>
      </c>
      <c r="C123" s="30">
        <f>B123/B$128</f>
        <v>2.2675736961451248E-3</v>
      </c>
      <c r="D123" s="34"/>
    </row>
    <row r="124" spans="1:4" x14ac:dyDescent="0.2">
      <c r="A124" s="28" t="s">
        <v>118</v>
      </c>
      <c r="B124" s="29">
        <v>52</v>
      </c>
      <c r="C124" s="30">
        <f>B124/B$128</f>
        <v>3.9304610733182165E-2</v>
      </c>
      <c r="D124" s="34"/>
    </row>
    <row r="125" spans="1:4" x14ac:dyDescent="0.2">
      <c r="A125" s="28" t="s">
        <v>119</v>
      </c>
      <c r="B125" s="29">
        <v>10</v>
      </c>
      <c r="C125" s="30">
        <f>B125/B$128</f>
        <v>7.5585789871504159E-3</v>
      </c>
      <c r="D125" s="34"/>
    </row>
    <row r="126" spans="1:4" x14ac:dyDescent="0.2">
      <c r="A126" s="28" t="s">
        <v>120</v>
      </c>
      <c r="B126" s="29">
        <v>48</v>
      </c>
      <c r="C126" s="30">
        <f>B126/B$128</f>
        <v>3.6281179138321996E-2</v>
      </c>
      <c r="D126" s="34"/>
    </row>
    <row r="127" spans="1:4" x14ac:dyDescent="0.2">
      <c r="D127" s="34"/>
    </row>
    <row r="128" spans="1:4" x14ac:dyDescent="0.2">
      <c r="B128" s="29">
        <f>SUM(B81:B127)</f>
        <v>1323</v>
      </c>
      <c r="C128" s="30">
        <f>SUM(C81:C126)</f>
        <v>1</v>
      </c>
      <c r="D128" s="34"/>
    </row>
    <row r="146" ht="15" customHeight="1" x14ac:dyDescent="0.2"/>
  </sheetData>
  <sortState ref="A4:C21">
    <sortCondition ref="A4:A21"/>
  </sortState>
  <mergeCells count="6">
    <mergeCell ref="I1:T2"/>
    <mergeCell ref="A80:C80"/>
    <mergeCell ref="A3:C3"/>
    <mergeCell ref="A27:C27"/>
    <mergeCell ref="A44:C44"/>
    <mergeCell ref="A1:D1"/>
  </mergeCells>
  <phoneticPr fontId="1" type="noConversion"/>
  <pageMargins left="0.25" right="0.25" top="0.75" bottom="0.75" header="0.3" footer="0.3"/>
  <pageSetup scale="78" orientation="portrait" r:id="rId1"/>
  <rowBreaks count="1" manualBreakCount="1">
    <brk id="79" max="16383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44" workbookViewId="0">
      <selection activeCell="A60" sqref="A60"/>
    </sheetView>
  </sheetViews>
  <sheetFormatPr baseColWidth="10" defaultRowHeight="15" x14ac:dyDescent="0.2"/>
  <cols>
    <col min="1" max="1" width="39.1640625" style="14" bestFit="1" customWidth="1"/>
    <col min="2" max="2" width="7.83203125" customWidth="1"/>
    <col min="3" max="3" width="7" customWidth="1"/>
    <col min="4" max="4" width="4.1640625" customWidth="1"/>
  </cols>
  <sheetData>
    <row r="1" spans="1:4" x14ac:dyDescent="0.2">
      <c r="A1" s="21" t="s">
        <v>1</v>
      </c>
      <c r="B1" s="8"/>
      <c r="C1" s="9"/>
      <c r="D1" s="22"/>
    </row>
    <row r="2" spans="1:4" x14ac:dyDescent="0.2">
      <c r="A2" s="48" t="s">
        <v>10</v>
      </c>
      <c r="B2" s="50"/>
      <c r="C2" s="50"/>
      <c r="D2" s="22"/>
    </row>
    <row r="3" spans="1:4" x14ac:dyDescent="0.2">
      <c r="A3" t="s">
        <v>135</v>
      </c>
      <c r="B3">
        <v>103</v>
      </c>
      <c r="C3" s="5">
        <f t="shared" ref="C3:C24" si="0">B3/B$26</f>
        <v>8.0093312597200622E-2</v>
      </c>
      <c r="D3" s="22"/>
    </row>
    <row r="4" spans="1:4" x14ac:dyDescent="0.2">
      <c r="A4" t="s">
        <v>136</v>
      </c>
      <c r="B4">
        <v>21</v>
      </c>
      <c r="C4" s="5">
        <f t="shared" si="0"/>
        <v>1.6329704510108865E-2</v>
      </c>
      <c r="D4" s="22"/>
    </row>
    <row r="5" spans="1:4" x14ac:dyDescent="0.2">
      <c r="A5" t="s">
        <v>137</v>
      </c>
      <c r="B5">
        <v>3</v>
      </c>
      <c r="C5" s="5">
        <f t="shared" si="0"/>
        <v>2.3328149300155523E-3</v>
      </c>
      <c r="D5" s="22"/>
    </row>
    <row r="6" spans="1:4" x14ac:dyDescent="0.2">
      <c r="A6" t="s">
        <v>138</v>
      </c>
      <c r="B6">
        <v>292</v>
      </c>
      <c r="C6" s="5">
        <f t="shared" si="0"/>
        <v>0.22706065318818042</v>
      </c>
      <c r="D6" s="22"/>
    </row>
    <row r="7" spans="1:4" x14ac:dyDescent="0.2">
      <c r="A7" t="s">
        <v>139</v>
      </c>
      <c r="B7">
        <v>9</v>
      </c>
      <c r="C7" s="5">
        <f t="shared" si="0"/>
        <v>6.9984447900466561E-3</v>
      </c>
      <c r="D7" s="22"/>
    </row>
    <row r="8" spans="1:4" x14ac:dyDescent="0.2">
      <c r="A8" t="s">
        <v>140</v>
      </c>
      <c r="B8">
        <v>55</v>
      </c>
      <c r="C8" s="5">
        <f t="shared" si="0"/>
        <v>4.2768273716951785E-2</v>
      </c>
      <c r="D8" s="22"/>
    </row>
    <row r="9" spans="1:4" x14ac:dyDescent="0.2">
      <c r="A9" t="s">
        <v>141</v>
      </c>
      <c r="B9">
        <v>12</v>
      </c>
      <c r="C9" s="2">
        <f t="shared" si="0"/>
        <v>9.3312597200622092E-3</v>
      </c>
      <c r="D9" s="22"/>
    </row>
    <row r="10" spans="1:4" x14ac:dyDescent="0.2">
      <c r="A10" t="s">
        <v>142</v>
      </c>
      <c r="B10">
        <v>201</v>
      </c>
      <c r="C10" s="5">
        <f t="shared" si="0"/>
        <v>0.15629860031104198</v>
      </c>
      <c r="D10" s="22"/>
    </row>
    <row r="11" spans="1:4" x14ac:dyDescent="0.2">
      <c r="A11" t="s">
        <v>143</v>
      </c>
      <c r="B11">
        <v>50</v>
      </c>
      <c r="C11" s="5">
        <f t="shared" si="0"/>
        <v>3.8880248833592534E-2</v>
      </c>
      <c r="D11" s="22"/>
    </row>
    <row r="12" spans="1:4" x14ac:dyDescent="0.2">
      <c r="A12" t="s">
        <v>144</v>
      </c>
      <c r="B12">
        <v>10</v>
      </c>
      <c r="C12" s="2">
        <f t="shared" si="0"/>
        <v>7.7760497667185074E-3</v>
      </c>
      <c r="D12" s="22"/>
    </row>
    <row r="13" spans="1:4" x14ac:dyDescent="0.2">
      <c r="A13" t="s">
        <v>145</v>
      </c>
      <c r="B13">
        <v>12</v>
      </c>
      <c r="C13" s="5">
        <f t="shared" si="0"/>
        <v>9.3312597200622092E-3</v>
      </c>
      <c r="D13" s="22"/>
    </row>
    <row r="14" spans="1:4" x14ac:dyDescent="0.2">
      <c r="A14" t="s">
        <v>146</v>
      </c>
      <c r="B14">
        <v>33</v>
      </c>
      <c r="C14" s="5">
        <f t="shared" si="0"/>
        <v>2.5660964230171075E-2</v>
      </c>
      <c r="D14" s="22"/>
    </row>
    <row r="15" spans="1:4" x14ac:dyDescent="0.2">
      <c r="A15" t="s">
        <v>147</v>
      </c>
      <c r="B15">
        <v>24</v>
      </c>
      <c r="C15" s="5">
        <f t="shared" si="0"/>
        <v>1.8662519440124418E-2</v>
      </c>
      <c r="D15" s="22"/>
    </row>
    <row r="16" spans="1:4" x14ac:dyDescent="0.2">
      <c r="A16" t="s">
        <v>148</v>
      </c>
      <c r="B16">
        <v>198</v>
      </c>
      <c r="C16" s="5">
        <f t="shared" si="0"/>
        <v>0.15396578538102643</v>
      </c>
      <c r="D16" s="22"/>
    </row>
    <row r="17" spans="1:4" x14ac:dyDescent="0.2">
      <c r="A17" t="s">
        <v>149</v>
      </c>
      <c r="B17">
        <v>5</v>
      </c>
      <c r="C17" s="5">
        <f t="shared" si="0"/>
        <v>3.8880248833592537E-3</v>
      </c>
      <c r="D17" s="22"/>
    </row>
    <row r="18" spans="1:4" x14ac:dyDescent="0.2">
      <c r="A18" t="s">
        <v>150</v>
      </c>
      <c r="B18">
        <v>13</v>
      </c>
      <c r="C18" s="5">
        <f t="shared" si="0"/>
        <v>1.010886469673406E-2</v>
      </c>
      <c r="D18" s="22"/>
    </row>
    <row r="19" spans="1:4" x14ac:dyDescent="0.2">
      <c r="A19" t="s">
        <v>151</v>
      </c>
      <c r="B19">
        <v>18</v>
      </c>
      <c r="C19" s="5">
        <f t="shared" si="0"/>
        <v>1.3996889580093312E-2</v>
      </c>
      <c r="D19" s="22"/>
    </row>
    <row r="20" spans="1:4" x14ac:dyDescent="0.2">
      <c r="A20" t="s">
        <v>152</v>
      </c>
      <c r="B20">
        <v>128</v>
      </c>
      <c r="C20" s="5">
        <f t="shared" si="0"/>
        <v>9.9533437013996889E-2</v>
      </c>
      <c r="D20" s="22"/>
    </row>
    <row r="21" spans="1:4" x14ac:dyDescent="0.2">
      <c r="A21" t="s">
        <v>153</v>
      </c>
      <c r="B21">
        <v>7</v>
      </c>
      <c r="C21" s="5">
        <f t="shared" si="0"/>
        <v>5.4432348367029551E-3</v>
      </c>
      <c r="D21" s="22"/>
    </row>
    <row r="22" spans="1:4" x14ac:dyDescent="0.2">
      <c r="A22" t="s">
        <v>155</v>
      </c>
      <c r="B22">
        <v>26</v>
      </c>
      <c r="C22" s="5">
        <f t="shared" si="0"/>
        <v>2.0217729393468119E-2</v>
      </c>
      <c r="D22" s="22"/>
    </row>
    <row r="23" spans="1:4" x14ac:dyDescent="0.2">
      <c r="A23" t="s">
        <v>154</v>
      </c>
      <c r="B23">
        <v>50</v>
      </c>
      <c r="C23" s="5">
        <f t="shared" si="0"/>
        <v>3.8880248833592534E-2</v>
      </c>
      <c r="D23" s="22"/>
    </row>
    <row r="24" spans="1:4" x14ac:dyDescent="0.2">
      <c r="A24" s="14" t="s">
        <v>121</v>
      </c>
      <c r="B24">
        <v>16</v>
      </c>
      <c r="C24" s="5">
        <f t="shared" si="0"/>
        <v>1.2441679626749611E-2</v>
      </c>
      <c r="D24" s="22"/>
    </row>
    <row r="25" spans="1:4" x14ac:dyDescent="0.2">
      <c r="A25" s="12"/>
      <c r="D25" s="22"/>
    </row>
    <row r="26" spans="1:4" x14ac:dyDescent="0.2">
      <c r="A26" s="12"/>
      <c r="B26" s="6">
        <f>SUM(B3:B24)</f>
        <v>1286</v>
      </c>
      <c r="C26" s="5">
        <f>SUM(C3:C24)</f>
        <v>1</v>
      </c>
      <c r="D26" s="22"/>
    </row>
    <row r="27" spans="1:4" x14ac:dyDescent="0.2">
      <c r="A27" s="12"/>
      <c r="B27" s="4"/>
      <c r="C27" s="5"/>
      <c r="D27" s="22"/>
    </row>
    <row r="28" spans="1:4" x14ac:dyDescent="0.2">
      <c r="A28" s="48" t="s">
        <v>2</v>
      </c>
      <c r="B28" s="49"/>
      <c r="C28" s="49"/>
      <c r="D28" s="22"/>
    </row>
    <row r="29" spans="1:4" x14ac:dyDescent="0.2">
      <c r="A29" t="s">
        <v>41</v>
      </c>
      <c r="B29">
        <v>1199</v>
      </c>
      <c r="C29" s="5">
        <f t="shared" ref="C29:C43" si="1">B29/B$45</f>
        <v>0.93234836702954904</v>
      </c>
      <c r="D29" s="22"/>
    </row>
    <row r="30" spans="1:4" x14ac:dyDescent="0.2">
      <c r="A30" t="s">
        <v>122</v>
      </c>
      <c r="B30">
        <v>1</v>
      </c>
      <c r="C30" s="5">
        <f t="shared" si="1"/>
        <v>7.776049766718507E-4</v>
      </c>
      <c r="D30" s="22"/>
    </row>
    <row r="31" spans="1:4" x14ac:dyDescent="0.2">
      <c r="A31" t="s">
        <v>44</v>
      </c>
      <c r="B31">
        <v>25</v>
      </c>
      <c r="C31" s="5">
        <f t="shared" si="1"/>
        <v>1.9440124416796267E-2</v>
      </c>
      <c r="D31" s="22"/>
    </row>
    <row r="32" spans="1:4" x14ac:dyDescent="0.2">
      <c r="A32" t="s">
        <v>123</v>
      </c>
      <c r="B32">
        <v>7</v>
      </c>
      <c r="C32" s="5">
        <f t="shared" si="1"/>
        <v>5.4432348367029551E-3</v>
      </c>
      <c r="D32" s="22"/>
    </row>
    <row r="33" spans="1:4" x14ac:dyDescent="0.2">
      <c r="A33" t="s">
        <v>124</v>
      </c>
      <c r="B33">
        <v>1</v>
      </c>
      <c r="C33" s="5">
        <f t="shared" si="1"/>
        <v>7.776049766718507E-4</v>
      </c>
      <c r="D33" s="22"/>
    </row>
    <row r="34" spans="1:4" x14ac:dyDescent="0.2">
      <c r="A34" t="s">
        <v>45</v>
      </c>
      <c r="B34">
        <v>3</v>
      </c>
      <c r="C34" s="5">
        <f t="shared" si="1"/>
        <v>2.3328149300155523E-3</v>
      </c>
      <c r="D34" s="22"/>
    </row>
    <row r="35" spans="1:4" x14ac:dyDescent="0.2">
      <c r="A35" t="s">
        <v>125</v>
      </c>
      <c r="B35">
        <v>1</v>
      </c>
      <c r="C35" s="5">
        <f t="shared" si="1"/>
        <v>7.776049766718507E-4</v>
      </c>
      <c r="D35" s="22"/>
    </row>
    <row r="36" spans="1:4" x14ac:dyDescent="0.2">
      <c r="A36" t="s">
        <v>46</v>
      </c>
      <c r="B36">
        <v>2</v>
      </c>
      <c r="C36" s="5">
        <f t="shared" si="1"/>
        <v>1.5552099533437014E-3</v>
      </c>
      <c r="D36" s="22"/>
    </row>
    <row r="37" spans="1:4" x14ac:dyDescent="0.2">
      <c r="A37" t="s">
        <v>47</v>
      </c>
      <c r="B37">
        <v>3</v>
      </c>
      <c r="C37" s="5">
        <f t="shared" si="1"/>
        <v>2.3328149300155523E-3</v>
      </c>
      <c r="D37" s="22"/>
    </row>
    <row r="38" spans="1:4" x14ac:dyDescent="0.2">
      <c r="A38" t="s">
        <v>48</v>
      </c>
      <c r="B38">
        <v>1</v>
      </c>
      <c r="C38" s="5">
        <f t="shared" si="1"/>
        <v>7.776049766718507E-4</v>
      </c>
      <c r="D38" s="22"/>
    </row>
    <row r="39" spans="1:4" x14ac:dyDescent="0.2">
      <c r="A39" t="s">
        <v>49</v>
      </c>
      <c r="B39">
        <v>1</v>
      </c>
      <c r="C39" s="5">
        <f t="shared" si="1"/>
        <v>7.776049766718507E-4</v>
      </c>
      <c r="D39" s="22"/>
    </row>
    <row r="40" spans="1:4" x14ac:dyDescent="0.2">
      <c r="A40" t="s">
        <v>126</v>
      </c>
      <c r="B40">
        <v>0</v>
      </c>
      <c r="C40" s="5">
        <f t="shared" si="1"/>
        <v>0</v>
      </c>
      <c r="D40" s="22"/>
    </row>
    <row r="41" spans="1:4" x14ac:dyDescent="0.2">
      <c r="A41" t="s">
        <v>50</v>
      </c>
      <c r="B41">
        <v>13</v>
      </c>
      <c r="C41" s="5">
        <f t="shared" si="1"/>
        <v>1.010886469673406E-2</v>
      </c>
      <c r="D41" s="22"/>
    </row>
    <row r="42" spans="1:4" x14ac:dyDescent="0.2">
      <c r="A42" t="s">
        <v>127</v>
      </c>
      <c r="B42">
        <v>7</v>
      </c>
      <c r="C42" s="5">
        <f t="shared" si="1"/>
        <v>5.4432348367029551E-3</v>
      </c>
      <c r="D42" s="22"/>
    </row>
    <row r="43" spans="1:4" x14ac:dyDescent="0.2">
      <c r="A43" t="s">
        <v>51</v>
      </c>
      <c r="B43">
        <v>22</v>
      </c>
      <c r="C43" s="5">
        <f t="shared" si="1"/>
        <v>1.7107309486780714E-2</v>
      </c>
      <c r="D43" s="22"/>
    </row>
    <row r="44" spans="1:4" x14ac:dyDescent="0.2">
      <c r="D44" s="22"/>
    </row>
    <row r="45" spans="1:4" x14ac:dyDescent="0.2">
      <c r="A45" s="12"/>
      <c r="B45" s="6">
        <f>SUM(B29:B43)</f>
        <v>1286</v>
      </c>
      <c r="C45" s="5">
        <f>SUM(C29:C43)</f>
        <v>1.0000000000000002</v>
      </c>
      <c r="D45" s="22"/>
    </row>
    <row r="46" spans="1:4" x14ac:dyDescent="0.2">
      <c r="A46" s="12"/>
      <c r="B46" s="4"/>
      <c r="C46" s="5"/>
      <c r="D46" s="22"/>
    </row>
    <row r="47" spans="1:4" x14ac:dyDescent="0.2">
      <c r="A47" s="48" t="s">
        <v>16</v>
      </c>
      <c r="B47" s="49"/>
      <c r="C47" s="49"/>
      <c r="D47" s="22"/>
    </row>
    <row r="48" spans="1:4" x14ac:dyDescent="0.2">
      <c r="A48" s="12" t="s">
        <v>12</v>
      </c>
      <c r="B48" s="4">
        <v>322</v>
      </c>
      <c r="C48" s="5">
        <f>B48/B$88</f>
        <v>0.25038880248833595</v>
      </c>
      <c r="D48" s="22"/>
    </row>
    <row r="49" spans="1:4" x14ac:dyDescent="0.2">
      <c r="A49" t="s">
        <v>17</v>
      </c>
      <c r="B49">
        <v>0</v>
      </c>
      <c r="C49" s="5">
        <f>B49/B$88</f>
        <v>0</v>
      </c>
      <c r="D49" s="22"/>
    </row>
    <row r="50" spans="1:4" x14ac:dyDescent="0.2">
      <c r="A50" t="s">
        <v>156</v>
      </c>
      <c r="B50">
        <v>14</v>
      </c>
      <c r="C50" s="5">
        <f>B50/B$88</f>
        <v>1.088646967340591E-2</v>
      </c>
      <c r="D50" s="22"/>
    </row>
    <row r="51" spans="1:4" x14ac:dyDescent="0.2">
      <c r="A51" t="s">
        <v>157</v>
      </c>
      <c r="B51">
        <v>84</v>
      </c>
      <c r="C51" s="5">
        <f>B51/B$88</f>
        <v>6.5318818040435461E-2</v>
      </c>
      <c r="D51" s="22"/>
    </row>
    <row r="52" spans="1:4" x14ac:dyDescent="0.2">
      <c r="A52" t="s">
        <v>158</v>
      </c>
      <c r="B52">
        <v>19</v>
      </c>
      <c r="C52" s="5">
        <f>B52/B$88</f>
        <v>1.4774494556765163E-2</v>
      </c>
      <c r="D52" s="22"/>
    </row>
    <row r="53" spans="1:4" x14ac:dyDescent="0.2">
      <c r="A53" t="s">
        <v>159</v>
      </c>
      <c r="B53">
        <v>21</v>
      </c>
      <c r="C53" s="5">
        <f>B53/B$88</f>
        <v>1.6329704510108865E-2</v>
      </c>
      <c r="D53" s="22"/>
    </row>
    <row r="54" spans="1:4" x14ac:dyDescent="0.2">
      <c r="A54" t="s">
        <v>160</v>
      </c>
      <c r="B54">
        <v>7</v>
      </c>
      <c r="C54" s="5">
        <f>B54/B$88</f>
        <v>5.4432348367029551E-3</v>
      </c>
      <c r="D54" s="22"/>
    </row>
    <row r="55" spans="1:4" x14ac:dyDescent="0.2">
      <c r="A55" t="s">
        <v>161</v>
      </c>
      <c r="B55">
        <v>7</v>
      </c>
      <c r="C55" s="5">
        <f>B55/B$88</f>
        <v>5.4432348367029551E-3</v>
      </c>
      <c r="D55" s="22"/>
    </row>
    <row r="56" spans="1:4" x14ac:dyDescent="0.2">
      <c r="A56" t="s">
        <v>162</v>
      </c>
      <c r="B56">
        <v>4</v>
      </c>
      <c r="C56" s="5">
        <f>B56/B$88</f>
        <v>3.1104199066874028E-3</v>
      </c>
      <c r="D56" s="22"/>
    </row>
    <row r="57" spans="1:4" x14ac:dyDescent="0.2">
      <c r="A57" t="s">
        <v>163</v>
      </c>
      <c r="B57">
        <v>11</v>
      </c>
      <c r="C57" s="5">
        <f>B57/B$88</f>
        <v>8.553654743390357E-3</v>
      </c>
      <c r="D57" s="22"/>
    </row>
    <row r="58" spans="1:4" x14ac:dyDescent="0.2">
      <c r="A58" t="s">
        <v>164</v>
      </c>
      <c r="B58">
        <v>33</v>
      </c>
      <c r="C58" s="5">
        <f>B58/B$88</f>
        <v>2.5660964230171075E-2</v>
      </c>
      <c r="D58" s="22"/>
    </row>
    <row r="59" spans="1:4" x14ac:dyDescent="0.2">
      <c r="A59" t="s">
        <v>165</v>
      </c>
      <c r="B59">
        <v>84</v>
      </c>
      <c r="C59" s="5">
        <f>B59/B$88</f>
        <v>6.5318818040435461E-2</v>
      </c>
      <c r="D59" s="22"/>
    </row>
    <row r="60" spans="1:4" x14ac:dyDescent="0.2">
      <c r="A60" t="s">
        <v>166</v>
      </c>
      <c r="B60">
        <v>9</v>
      </c>
      <c r="C60" s="5">
        <f>B60/B$88</f>
        <v>6.9984447900466561E-3</v>
      </c>
      <c r="D60" s="22"/>
    </row>
    <row r="61" spans="1:4" x14ac:dyDescent="0.2">
      <c r="A61" t="s">
        <v>167</v>
      </c>
      <c r="B61">
        <v>20</v>
      </c>
      <c r="C61" s="5">
        <f>B61/B$88</f>
        <v>1.5552099533437015E-2</v>
      </c>
      <c r="D61" s="22"/>
    </row>
    <row r="62" spans="1:4" x14ac:dyDescent="0.2">
      <c r="A62" t="s">
        <v>168</v>
      </c>
      <c r="B62">
        <v>12</v>
      </c>
      <c r="C62" s="5">
        <f>B62/B$88</f>
        <v>9.3312597200622092E-3</v>
      </c>
      <c r="D62" s="22"/>
    </row>
    <row r="63" spans="1:4" x14ac:dyDescent="0.2">
      <c r="A63" t="s">
        <v>169</v>
      </c>
      <c r="B63">
        <v>89</v>
      </c>
      <c r="C63" s="5">
        <f>B63/B$88</f>
        <v>6.9206842923794712E-2</v>
      </c>
      <c r="D63" s="22"/>
    </row>
    <row r="64" spans="1:4" x14ac:dyDescent="0.2">
      <c r="A64" t="s">
        <v>170</v>
      </c>
      <c r="B64">
        <v>47</v>
      </c>
      <c r="C64" s="5">
        <f>B64/B$88</f>
        <v>3.6547433903576981E-2</v>
      </c>
      <c r="D64" s="22"/>
    </row>
    <row r="65" spans="1:4" x14ac:dyDescent="0.2">
      <c r="A65" t="s">
        <v>171</v>
      </c>
      <c r="B65">
        <v>17</v>
      </c>
      <c r="C65" s="5">
        <f>B65/B$88</f>
        <v>1.3219284603421462E-2</v>
      </c>
      <c r="D65" s="22"/>
    </row>
    <row r="66" spans="1:4" x14ac:dyDescent="0.2">
      <c r="A66" t="s">
        <v>172</v>
      </c>
      <c r="B66">
        <v>1</v>
      </c>
      <c r="C66" s="5">
        <f>B66/B$88</f>
        <v>7.776049766718507E-4</v>
      </c>
      <c r="D66" s="22"/>
    </row>
    <row r="67" spans="1:4" x14ac:dyDescent="0.2">
      <c r="A67" t="s">
        <v>173</v>
      </c>
      <c r="B67">
        <v>7</v>
      </c>
      <c r="C67" s="5">
        <f>B67/B$88</f>
        <v>5.4432348367029551E-3</v>
      </c>
      <c r="D67" s="22"/>
    </row>
    <row r="68" spans="1:4" x14ac:dyDescent="0.2">
      <c r="A68" t="s">
        <v>174</v>
      </c>
      <c r="B68">
        <v>1</v>
      </c>
      <c r="C68" s="5">
        <f>B68/B$88</f>
        <v>7.776049766718507E-4</v>
      </c>
      <c r="D68" s="22"/>
    </row>
    <row r="69" spans="1:4" x14ac:dyDescent="0.2">
      <c r="A69" t="s">
        <v>175</v>
      </c>
      <c r="B69">
        <v>1</v>
      </c>
      <c r="C69" s="5">
        <f>B69/B$88</f>
        <v>7.776049766718507E-4</v>
      </c>
      <c r="D69" s="22"/>
    </row>
    <row r="70" spans="1:4" x14ac:dyDescent="0.2">
      <c r="A70" t="s">
        <v>176</v>
      </c>
      <c r="B70">
        <v>6</v>
      </c>
      <c r="C70" s="5">
        <f>B70/B$88</f>
        <v>4.6656298600311046E-3</v>
      </c>
      <c r="D70" s="22"/>
    </row>
    <row r="71" spans="1:4" x14ac:dyDescent="0.2">
      <c r="A71" t="s">
        <v>177</v>
      </c>
      <c r="B71">
        <v>23</v>
      </c>
      <c r="C71" s="5">
        <f>B71/B$88</f>
        <v>1.7884914463452566E-2</v>
      </c>
      <c r="D71" s="22"/>
    </row>
    <row r="72" spans="1:4" x14ac:dyDescent="0.2">
      <c r="A72" t="s">
        <v>178</v>
      </c>
      <c r="B72">
        <v>3</v>
      </c>
      <c r="C72" s="5">
        <f>B72/B$88</f>
        <v>2.3328149300155523E-3</v>
      </c>
      <c r="D72" s="22"/>
    </row>
    <row r="73" spans="1:4" x14ac:dyDescent="0.2">
      <c r="A73" t="s">
        <v>179</v>
      </c>
      <c r="B73">
        <v>23</v>
      </c>
      <c r="C73" s="5">
        <f>B73/B$88</f>
        <v>1.7884914463452566E-2</v>
      </c>
      <c r="D73" s="22"/>
    </row>
    <row r="74" spans="1:4" x14ac:dyDescent="0.2">
      <c r="A74" t="s">
        <v>180</v>
      </c>
      <c r="B74">
        <v>41</v>
      </c>
      <c r="C74" s="5">
        <f>B74/B$88</f>
        <v>3.1881804043545882E-2</v>
      </c>
      <c r="D74" s="22"/>
    </row>
    <row r="75" spans="1:4" x14ac:dyDescent="0.2">
      <c r="A75" t="s">
        <v>181</v>
      </c>
      <c r="B75">
        <v>171</v>
      </c>
      <c r="C75" s="5">
        <f>B75/B$88</f>
        <v>0.13297045101088648</v>
      </c>
      <c r="D75" s="22"/>
    </row>
    <row r="76" spans="1:4" x14ac:dyDescent="0.2">
      <c r="A76" t="s">
        <v>182</v>
      </c>
      <c r="B76">
        <v>1</v>
      </c>
      <c r="C76" s="5">
        <f>B76/B$88</f>
        <v>7.776049766718507E-4</v>
      </c>
      <c r="D76" s="22"/>
    </row>
    <row r="77" spans="1:4" x14ac:dyDescent="0.2">
      <c r="A77" t="s">
        <v>183</v>
      </c>
      <c r="B77">
        <v>34</v>
      </c>
      <c r="C77" s="5">
        <f>B77/B$88</f>
        <v>2.6438569206842923E-2</v>
      </c>
      <c r="D77" s="22"/>
    </row>
    <row r="78" spans="1:4" x14ac:dyDescent="0.2">
      <c r="A78" t="s">
        <v>184</v>
      </c>
      <c r="B78">
        <v>4</v>
      </c>
      <c r="C78" s="5">
        <f>B78/B$88</f>
        <v>3.1104199066874028E-3</v>
      </c>
      <c r="D78" s="22"/>
    </row>
    <row r="79" spans="1:4" x14ac:dyDescent="0.2">
      <c r="A79" t="s">
        <v>185</v>
      </c>
      <c r="B79">
        <v>3</v>
      </c>
      <c r="C79" s="5">
        <f>B79/B$88</f>
        <v>2.3328149300155523E-3</v>
      </c>
      <c r="D79" s="22"/>
    </row>
    <row r="80" spans="1:4" x14ac:dyDescent="0.2">
      <c r="A80" t="s">
        <v>186</v>
      </c>
      <c r="B80">
        <v>11</v>
      </c>
      <c r="C80" s="5">
        <f>B80/B$88</f>
        <v>8.553654743390357E-3</v>
      </c>
      <c r="D80" s="22"/>
    </row>
    <row r="81" spans="1:4" x14ac:dyDescent="0.2">
      <c r="A81" t="s">
        <v>187</v>
      </c>
      <c r="B81">
        <v>1</v>
      </c>
      <c r="C81" s="5">
        <f>B81/B$88</f>
        <v>7.776049766718507E-4</v>
      </c>
      <c r="D81" s="22"/>
    </row>
    <row r="82" spans="1:4" x14ac:dyDescent="0.2">
      <c r="A82" t="s">
        <v>188</v>
      </c>
      <c r="B82">
        <v>20</v>
      </c>
      <c r="C82" s="5">
        <f>B82/B$88</f>
        <v>1.5552099533437015E-2</v>
      </c>
      <c r="D82" s="22"/>
    </row>
    <row r="83" spans="1:4" x14ac:dyDescent="0.2">
      <c r="A83" t="s">
        <v>189</v>
      </c>
      <c r="B83">
        <v>7</v>
      </c>
      <c r="C83" s="5">
        <f>B83/B$88</f>
        <v>5.4432348367029551E-3</v>
      </c>
      <c r="D83" s="22"/>
    </row>
    <row r="84" spans="1:4" x14ac:dyDescent="0.2">
      <c r="A84" t="s">
        <v>190</v>
      </c>
      <c r="B84">
        <v>63</v>
      </c>
      <c r="C84" s="5">
        <f>B84/B$88</f>
        <v>4.8989113530326596E-2</v>
      </c>
      <c r="D84" s="22"/>
    </row>
    <row r="85" spans="1:4" x14ac:dyDescent="0.2">
      <c r="A85" t="s">
        <v>191</v>
      </c>
      <c r="B85">
        <v>10</v>
      </c>
      <c r="C85" s="5">
        <f>B85/B$88</f>
        <v>7.7760497667185074E-3</v>
      </c>
      <c r="D85" s="22"/>
    </row>
    <row r="86" spans="1:4" x14ac:dyDescent="0.2">
      <c r="A86" t="s">
        <v>192</v>
      </c>
      <c r="B86">
        <v>55</v>
      </c>
      <c r="C86" s="5">
        <f>B86/B$88</f>
        <v>4.2768273716951785E-2</v>
      </c>
      <c r="D86" s="22"/>
    </row>
    <row r="87" spans="1:4" x14ac:dyDescent="0.2">
      <c r="D87" s="22"/>
    </row>
    <row r="88" spans="1:4" x14ac:dyDescent="0.2">
      <c r="B88" s="23">
        <f>SUM(B48:B87)</f>
        <v>1286</v>
      </c>
      <c r="C88" s="24">
        <f>SUM(C48:C86)</f>
        <v>1.0000000000000002</v>
      </c>
      <c r="D88" s="22"/>
    </row>
  </sheetData>
  <sortState ref="A47:C86">
    <sortCondition descending="1" ref="C47:C86"/>
  </sortState>
  <mergeCells count="3">
    <mergeCell ref="A28:C28"/>
    <mergeCell ref="A2:C2"/>
    <mergeCell ref="A47:C47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B50" sqref="B50"/>
    </sheetView>
  </sheetViews>
  <sheetFormatPr baseColWidth="10" defaultRowHeight="15" x14ac:dyDescent="0.2"/>
  <cols>
    <col min="1" max="1" width="29.33203125" customWidth="1"/>
    <col min="2" max="2" width="9.1640625"/>
    <col min="3" max="3" width="8" bestFit="1" customWidth="1"/>
    <col min="4" max="4" width="4.5" customWidth="1"/>
    <col min="5" max="5" width="34.83203125" style="14" bestFit="1" customWidth="1"/>
  </cols>
  <sheetData>
    <row r="1" spans="1:7" s="18" customFormat="1" x14ac:dyDescent="0.2">
      <c r="A1" s="16" t="s">
        <v>3</v>
      </c>
      <c r="B1" s="8"/>
      <c r="C1" s="9"/>
      <c r="D1" s="11"/>
      <c r="E1" s="39"/>
      <c r="F1" s="17"/>
      <c r="G1" s="9"/>
    </row>
    <row r="2" spans="1:7" x14ac:dyDescent="0.2">
      <c r="A2" s="19" t="s">
        <v>5</v>
      </c>
      <c r="B2" s="4"/>
      <c r="C2" s="9"/>
      <c r="D2" s="11"/>
      <c r="E2" s="39"/>
      <c r="F2" s="3"/>
      <c r="G2" s="5"/>
    </row>
    <row r="3" spans="1:7" x14ac:dyDescent="0.2">
      <c r="A3" s="7"/>
      <c r="B3" s="4"/>
      <c r="C3" s="9"/>
      <c r="D3" s="11"/>
      <c r="E3" s="39"/>
      <c r="F3" s="3"/>
      <c r="G3" s="5"/>
    </row>
    <row r="4" spans="1:7" x14ac:dyDescent="0.2">
      <c r="A4" s="37" t="s">
        <v>4</v>
      </c>
      <c r="B4" s="38"/>
      <c r="C4" s="38"/>
      <c r="D4" s="20"/>
      <c r="E4" s="51" t="s">
        <v>6</v>
      </c>
      <c r="F4" s="50"/>
      <c r="G4" s="50"/>
    </row>
    <row r="5" spans="1:7" x14ac:dyDescent="0.2">
      <c r="A5" t="s">
        <v>12</v>
      </c>
      <c r="B5">
        <v>9588</v>
      </c>
      <c r="C5" s="5"/>
      <c r="D5" s="20"/>
      <c r="E5" t="s">
        <v>13</v>
      </c>
      <c r="F5">
        <v>28</v>
      </c>
      <c r="G5" s="5">
        <f t="shared" ref="G5:G51" si="0">F5/F$56</f>
        <v>1.4059048001606748E-3</v>
      </c>
    </row>
    <row r="6" spans="1:7" x14ac:dyDescent="0.2">
      <c r="A6" t="s">
        <v>193</v>
      </c>
      <c r="B6">
        <v>65</v>
      </c>
      <c r="C6" s="5">
        <f>B6/B$49</f>
        <v>3.2637075718015664E-3</v>
      </c>
      <c r="D6" s="20"/>
      <c r="E6" t="s">
        <v>247</v>
      </c>
      <c r="F6">
        <v>6</v>
      </c>
      <c r="G6" s="5">
        <f t="shared" si="0"/>
        <v>3.0126531432014462E-4</v>
      </c>
    </row>
    <row r="7" spans="1:7" x14ac:dyDescent="0.2">
      <c r="A7" t="s">
        <v>194</v>
      </c>
      <c r="B7">
        <v>95</v>
      </c>
      <c r="C7" s="5">
        <f>B7/B$49</f>
        <v>4.7700341434022894E-3</v>
      </c>
      <c r="D7" s="20"/>
      <c r="E7" t="s">
        <v>156</v>
      </c>
      <c r="F7">
        <v>228</v>
      </c>
      <c r="G7" s="5">
        <f t="shared" si="0"/>
        <v>1.1448081944165495E-2</v>
      </c>
    </row>
    <row r="8" spans="1:7" x14ac:dyDescent="0.2">
      <c r="A8" t="s">
        <v>195</v>
      </c>
      <c r="B8">
        <v>9</v>
      </c>
      <c r="C8" s="5">
        <f>B8/B$49</f>
        <v>4.518979714802169E-4</v>
      </c>
      <c r="D8" s="20"/>
      <c r="E8" t="s">
        <v>157</v>
      </c>
      <c r="F8">
        <v>1678</v>
      </c>
      <c r="G8" s="5">
        <f t="shared" si="0"/>
        <v>8.4253866238200442E-2</v>
      </c>
    </row>
    <row r="9" spans="1:7" x14ac:dyDescent="0.2">
      <c r="A9" t="s">
        <v>196</v>
      </c>
      <c r="B9">
        <v>419</v>
      </c>
      <c r="C9" s="5">
        <f>B9/B$49</f>
        <v>2.1038361116690097E-2</v>
      </c>
      <c r="D9" s="20"/>
      <c r="E9" t="s">
        <v>158</v>
      </c>
      <c r="F9">
        <v>293</v>
      </c>
      <c r="G9" s="5">
        <f t="shared" si="0"/>
        <v>1.4711789515967062E-2</v>
      </c>
    </row>
    <row r="10" spans="1:7" x14ac:dyDescent="0.2">
      <c r="A10" t="s">
        <v>197</v>
      </c>
      <c r="B10">
        <v>14</v>
      </c>
      <c r="C10" s="5">
        <f>B10/B$49</f>
        <v>7.0295240008033742E-4</v>
      </c>
      <c r="D10" s="20"/>
      <c r="E10" t="s">
        <v>159</v>
      </c>
      <c r="F10">
        <v>125</v>
      </c>
      <c r="G10" s="5">
        <f t="shared" si="0"/>
        <v>6.2763607150030125E-3</v>
      </c>
    </row>
    <row r="11" spans="1:7" x14ac:dyDescent="0.2">
      <c r="A11" t="s">
        <v>198</v>
      </c>
      <c r="B11">
        <v>67</v>
      </c>
      <c r="C11" s="5">
        <f>B11/B$49</f>
        <v>3.3641293432416148E-3</v>
      </c>
      <c r="D11" s="20"/>
      <c r="E11" t="s">
        <v>248</v>
      </c>
      <c r="F11">
        <v>11</v>
      </c>
      <c r="G11" s="5">
        <f t="shared" si="0"/>
        <v>5.5231974292026514E-4</v>
      </c>
    </row>
    <row r="12" spans="1:7" x14ac:dyDescent="0.2">
      <c r="A12" t="s">
        <v>141</v>
      </c>
      <c r="B12">
        <v>18</v>
      </c>
      <c r="C12" s="5">
        <f>B12/B$49</f>
        <v>9.0379594296043379E-4</v>
      </c>
      <c r="D12" s="20"/>
      <c r="E12" t="s">
        <v>160</v>
      </c>
      <c r="F12">
        <v>94</v>
      </c>
      <c r="G12" s="5">
        <f t="shared" si="0"/>
        <v>4.7198232576822659E-3</v>
      </c>
    </row>
    <row r="13" spans="1:7" x14ac:dyDescent="0.2">
      <c r="A13" t="s">
        <v>143</v>
      </c>
      <c r="B13">
        <v>1346</v>
      </c>
      <c r="C13" s="5">
        <f>B13/B$49</f>
        <v>6.7583852179152443E-2</v>
      </c>
      <c r="D13" s="20"/>
      <c r="E13" t="s">
        <v>161</v>
      </c>
      <c r="F13">
        <v>61</v>
      </c>
      <c r="G13" s="5">
        <f t="shared" si="0"/>
        <v>3.06286402892147E-3</v>
      </c>
    </row>
    <row r="14" spans="1:7" x14ac:dyDescent="0.2">
      <c r="A14" t="s">
        <v>199</v>
      </c>
      <c r="B14">
        <v>241</v>
      </c>
      <c r="C14" s="5">
        <f>B14/B$49</f>
        <v>1.2100823458525808E-2</v>
      </c>
      <c r="D14" s="20"/>
      <c r="E14" t="s">
        <v>162</v>
      </c>
      <c r="F14">
        <v>77</v>
      </c>
      <c r="G14" s="5">
        <f t="shared" si="0"/>
        <v>3.866238200441856E-3</v>
      </c>
    </row>
    <row r="15" spans="1:7" x14ac:dyDescent="0.2">
      <c r="A15" t="s">
        <v>200</v>
      </c>
      <c r="B15">
        <v>17</v>
      </c>
      <c r="C15" s="5">
        <f>B15/B$49</f>
        <v>8.535850572404097E-4</v>
      </c>
      <c r="D15" s="20"/>
      <c r="E15" t="s">
        <v>163</v>
      </c>
      <c r="F15">
        <v>146</v>
      </c>
      <c r="G15" s="5">
        <f t="shared" si="0"/>
        <v>7.3307893151235192E-3</v>
      </c>
    </row>
    <row r="16" spans="1:7" x14ac:dyDescent="0.2">
      <c r="A16" t="s">
        <v>201</v>
      </c>
      <c r="B16">
        <v>223</v>
      </c>
      <c r="C16" s="5">
        <f>B16/B$49</f>
        <v>1.1197027515565375E-2</v>
      </c>
      <c r="D16" s="20"/>
      <c r="E16" t="s">
        <v>164</v>
      </c>
      <c r="F16">
        <v>561</v>
      </c>
      <c r="G16" s="5">
        <f t="shared" si="0"/>
        <v>2.8168306888933521E-2</v>
      </c>
    </row>
    <row r="17" spans="1:7" x14ac:dyDescent="0.2">
      <c r="A17" t="s">
        <v>144</v>
      </c>
      <c r="B17">
        <v>346</v>
      </c>
      <c r="C17" s="5">
        <f>B17/B$49</f>
        <v>1.737296645912834E-2</v>
      </c>
      <c r="D17" s="20"/>
      <c r="E17" t="s">
        <v>165</v>
      </c>
      <c r="F17">
        <v>1452</v>
      </c>
      <c r="G17" s="5">
        <f t="shared" si="0"/>
        <v>7.2906206065475002E-2</v>
      </c>
    </row>
    <row r="18" spans="1:7" x14ac:dyDescent="0.2">
      <c r="A18" t="s">
        <v>202</v>
      </c>
      <c r="B18">
        <v>102</v>
      </c>
      <c r="C18" s="5">
        <f>B18/B$49</f>
        <v>5.1215103434424586E-3</v>
      </c>
      <c r="D18" s="20"/>
      <c r="E18" t="s">
        <v>166</v>
      </c>
      <c r="F18">
        <v>153</v>
      </c>
      <c r="G18" s="5">
        <f t="shared" si="0"/>
        <v>7.6822655151636875E-3</v>
      </c>
    </row>
    <row r="19" spans="1:7" x14ac:dyDescent="0.2">
      <c r="A19" t="s">
        <v>203</v>
      </c>
      <c r="B19">
        <v>44</v>
      </c>
      <c r="C19" s="5">
        <f>B19/B$49</f>
        <v>2.2092789716810605E-3</v>
      </c>
      <c r="D19" s="20"/>
      <c r="E19" t="s">
        <v>249</v>
      </c>
      <c r="F19">
        <v>6</v>
      </c>
      <c r="G19" s="5">
        <f t="shared" si="0"/>
        <v>3.0126531432014462E-4</v>
      </c>
    </row>
    <row r="20" spans="1:7" x14ac:dyDescent="0.2">
      <c r="A20" t="s">
        <v>204</v>
      </c>
      <c r="B20">
        <v>20</v>
      </c>
      <c r="C20" s="5">
        <f>B20/B$49</f>
        <v>1.0042177144004821E-3</v>
      </c>
      <c r="D20" s="20"/>
      <c r="E20" t="s">
        <v>167</v>
      </c>
      <c r="F20">
        <v>173</v>
      </c>
      <c r="G20" s="5">
        <f t="shared" si="0"/>
        <v>8.6864832295641698E-3</v>
      </c>
    </row>
    <row r="21" spans="1:7" x14ac:dyDescent="0.2">
      <c r="A21" t="s">
        <v>205</v>
      </c>
      <c r="B21">
        <v>98</v>
      </c>
      <c r="C21" s="5">
        <f>B21/B$49</f>
        <v>4.9206668005623618E-3</v>
      </c>
      <c r="D21" s="20"/>
      <c r="E21" t="s">
        <v>168</v>
      </c>
      <c r="F21">
        <v>148</v>
      </c>
      <c r="G21" s="5">
        <f t="shared" si="0"/>
        <v>7.4312110865635671E-3</v>
      </c>
    </row>
    <row r="22" spans="1:7" x14ac:dyDescent="0.2">
      <c r="A22" t="s">
        <v>206</v>
      </c>
      <c r="B22">
        <v>13</v>
      </c>
      <c r="C22" s="5">
        <f>B22/B$49</f>
        <v>6.5274151436031332E-4</v>
      </c>
      <c r="D22" s="20"/>
      <c r="E22" t="s">
        <v>250</v>
      </c>
      <c r="F22">
        <v>6</v>
      </c>
      <c r="G22" s="5">
        <f t="shared" si="0"/>
        <v>3.0126531432014462E-4</v>
      </c>
    </row>
    <row r="23" spans="1:7" x14ac:dyDescent="0.2">
      <c r="A23" t="s">
        <v>207</v>
      </c>
      <c r="B23">
        <v>42</v>
      </c>
      <c r="C23" s="5">
        <f>B23/B$49</f>
        <v>2.1088572002410121E-3</v>
      </c>
      <c r="D23" s="20"/>
      <c r="E23" t="s">
        <v>169</v>
      </c>
      <c r="F23">
        <v>1280</v>
      </c>
      <c r="G23" s="5">
        <f t="shared" si="0"/>
        <v>6.4269933721630854E-2</v>
      </c>
    </row>
    <row r="24" spans="1:7" x14ac:dyDescent="0.2">
      <c r="A24" t="s">
        <v>208</v>
      </c>
      <c r="B24">
        <v>87</v>
      </c>
      <c r="C24" s="5">
        <f>B24/B$49</f>
        <v>4.3683470576420967E-3</v>
      </c>
      <c r="D24" s="20"/>
      <c r="E24" t="s">
        <v>170</v>
      </c>
      <c r="F24">
        <v>782</v>
      </c>
      <c r="G24" s="5">
        <f t="shared" si="0"/>
        <v>3.9264912633058847E-2</v>
      </c>
    </row>
    <row r="25" spans="1:7" x14ac:dyDescent="0.2">
      <c r="A25" t="s">
        <v>209</v>
      </c>
      <c r="B25">
        <v>215</v>
      </c>
      <c r="C25" s="5">
        <f>B25/B$49</f>
        <v>1.0795340429805182E-2</v>
      </c>
      <c r="D25" s="20"/>
      <c r="E25" t="s">
        <v>251</v>
      </c>
      <c r="F25">
        <v>45</v>
      </c>
      <c r="G25" s="5">
        <f t="shared" si="0"/>
        <v>2.2594898574010845E-3</v>
      </c>
    </row>
    <row r="26" spans="1:7" x14ac:dyDescent="0.2">
      <c r="A26" t="s">
        <v>210</v>
      </c>
      <c r="B26">
        <v>253</v>
      </c>
      <c r="C26" s="5">
        <f>B26/B$49</f>
        <v>1.2703354087166097E-2</v>
      </c>
      <c r="D26" s="20"/>
      <c r="E26" t="s">
        <v>171</v>
      </c>
      <c r="F26">
        <v>221</v>
      </c>
      <c r="G26" s="5">
        <f t="shared" si="0"/>
        <v>1.1096605744125326E-2</v>
      </c>
    </row>
    <row r="27" spans="1:7" x14ac:dyDescent="0.2">
      <c r="A27" t="s">
        <v>211</v>
      </c>
      <c r="B27">
        <v>536</v>
      </c>
      <c r="C27" s="5">
        <f>B27/B$49</f>
        <v>2.6913034745932918E-2</v>
      </c>
      <c r="D27" s="20"/>
      <c r="E27" t="s">
        <v>172</v>
      </c>
      <c r="F27">
        <v>8</v>
      </c>
      <c r="G27" s="5">
        <f t="shared" si="0"/>
        <v>4.016870857601928E-4</v>
      </c>
    </row>
    <row r="28" spans="1:7" x14ac:dyDescent="0.2">
      <c r="A28" t="s">
        <v>212</v>
      </c>
      <c r="B28">
        <v>5</v>
      </c>
      <c r="C28" s="5">
        <f>B28/B$49</f>
        <v>2.5105442860012052E-4</v>
      </c>
      <c r="D28" s="20"/>
      <c r="E28" t="s">
        <v>173</v>
      </c>
      <c r="F28">
        <v>199</v>
      </c>
      <c r="G28" s="5">
        <f t="shared" si="0"/>
        <v>9.991966258284796E-3</v>
      </c>
    </row>
    <row r="29" spans="1:7" x14ac:dyDescent="0.2">
      <c r="A29" t="s">
        <v>213</v>
      </c>
      <c r="B29">
        <v>5</v>
      </c>
      <c r="C29" s="5">
        <f>B29/B$49</f>
        <v>2.5105442860012052E-4</v>
      </c>
      <c r="D29" s="20"/>
      <c r="E29" t="s">
        <v>174</v>
      </c>
      <c r="F29">
        <v>36</v>
      </c>
      <c r="G29" s="5">
        <f t="shared" si="0"/>
        <v>1.8075918859208676E-3</v>
      </c>
    </row>
    <row r="30" spans="1:7" x14ac:dyDescent="0.2">
      <c r="A30" t="s">
        <v>214</v>
      </c>
      <c r="B30">
        <v>5</v>
      </c>
      <c r="C30" s="5">
        <f>B30/B$49</f>
        <v>2.5105442860012052E-4</v>
      </c>
      <c r="D30" s="20"/>
      <c r="E30" t="s">
        <v>175</v>
      </c>
      <c r="F30">
        <v>4</v>
      </c>
      <c r="G30" s="5">
        <f t="shared" si="0"/>
        <v>2.008435428800964E-4</v>
      </c>
    </row>
    <row r="31" spans="1:7" x14ac:dyDescent="0.2">
      <c r="A31" t="s">
        <v>215</v>
      </c>
      <c r="B31">
        <v>631</v>
      </c>
      <c r="C31" s="5">
        <f>B31/B$49</f>
        <v>3.1683068889335204E-2</v>
      </c>
      <c r="D31" s="20"/>
      <c r="E31" t="s">
        <v>176</v>
      </c>
      <c r="F31">
        <v>120</v>
      </c>
      <c r="G31" s="5">
        <f t="shared" si="0"/>
        <v>6.0253062864028921E-3</v>
      </c>
    </row>
    <row r="32" spans="1:7" x14ac:dyDescent="0.2">
      <c r="A32" t="s">
        <v>216</v>
      </c>
      <c r="B32">
        <v>36</v>
      </c>
      <c r="C32" s="5">
        <f>B32/B$49</f>
        <v>1.8075918859208676E-3</v>
      </c>
      <c r="D32" s="20"/>
      <c r="E32" t="s">
        <v>177</v>
      </c>
      <c r="F32">
        <v>305</v>
      </c>
      <c r="G32" s="5">
        <f t="shared" si="0"/>
        <v>1.5314320144607351E-2</v>
      </c>
    </row>
    <row r="33" spans="1:7" x14ac:dyDescent="0.2">
      <c r="A33" t="s">
        <v>217</v>
      </c>
      <c r="B33">
        <v>17</v>
      </c>
      <c r="C33" s="5">
        <f>B33/B$49</f>
        <v>8.535850572404097E-4</v>
      </c>
      <c r="D33" s="20"/>
      <c r="E33" t="s">
        <v>178</v>
      </c>
      <c r="F33">
        <v>95</v>
      </c>
      <c r="G33" s="5">
        <f t="shared" si="0"/>
        <v>4.7700341434022894E-3</v>
      </c>
    </row>
    <row r="34" spans="1:7" x14ac:dyDescent="0.2">
      <c r="A34" t="s">
        <v>218</v>
      </c>
      <c r="B34">
        <v>747</v>
      </c>
      <c r="C34" s="5">
        <f>B34/B$49</f>
        <v>3.7507531632858006E-2</v>
      </c>
      <c r="D34" s="20"/>
      <c r="E34" t="s">
        <v>179</v>
      </c>
      <c r="F34">
        <v>439</v>
      </c>
      <c r="G34" s="5">
        <f t="shared" si="0"/>
        <v>2.2042578831090582E-2</v>
      </c>
    </row>
    <row r="35" spans="1:7" x14ac:dyDescent="0.2">
      <c r="A35" t="s">
        <v>219</v>
      </c>
      <c r="B35">
        <v>9</v>
      </c>
      <c r="C35" s="5">
        <f>B35/B$49</f>
        <v>4.518979714802169E-4</v>
      </c>
      <c r="D35" s="20"/>
      <c r="E35" t="s">
        <v>252</v>
      </c>
      <c r="F35">
        <v>14</v>
      </c>
      <c r="G35" s="5">
        <f t="shared" si="0"/>
        <v>7.0295240008033742E-4</v>
      </c>
    </row>
    <row r="36" spans="1:7" x14ac:dyDescent="0.2">
      <c r="A36" t="s">
        <v>220</v>
      </c>
      <c r="B36">
        <v>17</v>
      </c>
      <c r="C36" s="5">
        <f>B36/B$49</f>
        <v>8.535850572404097E-4</v>
      </c>
      <c r="D36" s="20"/>
      <c r="E36" t="s">
        <v>180</v>
      </c>
      <c r="F36">
        <v>423</v>
      </c>
      <c r="G36" s="5">
        <f t="shared" si="0"/>
        <v>2.1239204659570195E-2</v>
      </c>
    </row>
    <row r="37" spans="1:7" x14ac:dyDescent="0.2">
      <c r="A37" t="s">
        <v>221</v>
      </c>
      <c r="B37">
        <v>2</v>
      </c>
      <c r="C37" s="5">
        <f>B37/B$49</f>
        <v>1.004217714400482E-4</v>
      </c>
      <c r="D37" s="20"/>
      <c r="E37" t="s">
        <v>181</v>
      </c>
      <c r="F37">
        <v>1901</v>
      </c>
      <c r="G37" s="5">
        <f t="shared" si="0"/>
        <v>9.5450893753765823E-2</v>
      </c>
    </row>
    <row r="38" spans="1:7" x14ac:dyDescent="0.2">
      <c r="A38" t="s">
        <v>222</v>
      </c>
      <c r="B38">
        <v>54</v>
      </c>
      <c r="C38" s="5">
        <f>B38/B$49</f>
        <v>2.7113878288813013E-3</v>
      </c>
      <c r="D38" s="20"/>
      <c r="E38" t="s">
        <v>182</v>
      </c>
      <c r="F38">
        <v>52</v>
      </c>
      <c r="G38" s="5">
        <f t="shared" si="0"/>
        <v>2.6109660574412533E-3</v>
      </c>
    </row>
    <row r="39" spans="1:7" x14ac:dyDescent="0.2">
      <c r="A39" t="s">
        <v>223</v>
      </c>
      <c r="B39">
        <v>19</v>
      </c>
      <c r="C39" s="5">
        <f>B39/B$49</f>
        <v>9.5400682868045789E-4</v>
      </c>
      <c r="D39" s="20"/>
      <c r="E39" t="s">
        <v>253</v>
      </c>
      <c r="F39">
        <v>8</v>
      </c>
      <c r="G39" s="5">
        <f t="shared" si="0"/>
        <v>4.016870857601928E-4</v>
      </c>
    </row>
    <row r="40" spans="1:7" x14ac:dyDescent="0.2">
      <c r="A40" t="s">
        <v>224</v>
      </c>
      <c r="B40">
        <v>2865</v>
      </c>
      <c r="C40" s="5">
        <f>B40/B$49</f>
        <v>0.14385418758786905</v>
      </c>
      <c r="D40" s="20"/>
      <c r="E40" t="s">
        <v>254</v>
      </c>
      <c r="F40">
        <v>23</v>
      </c>
      <c r="G40" s="5">
        <f t="shared" si="0"/>
        <v>1.1548503715605543E-3</v>
      </c>
    </row>
    <row r="41" spans="1:7" x14ac:dyDescent="0.2">
      <c r="A41" t="s">
        <v>225</v>
      </c>
      <c r="B41">
        <v>383</v>
      </c>
      <c r="C41" s="5">
        <f>B41/B$49</f>
        <v>1.9230769230769232E-2</v>
      </c>
      <c r="D41" s="20"/>
      <c r="E41" t="s">
        <v>183</v>
      </c>
      <c r="F41">
        <v>524</v>
      </c>
      <c r="G41" s="5">
        <f t="shared" si="0"/>
        <v>2.6310504117292629E-2</v>
      </c>
    </row>
    <row r="42" spans="1:7" x14ac:dyDescent="0.2">
      <c r="A42" t="s">
        <v>226</v>
      </c>
      <c r="B42">
        <v>217</v>
      </c>
      <c r="C42" s="5">
        <f>B42/B$49</f>
        <v>1.089576220124523E-2</v>
      </c>
      <c r="D42" s="20"/>
      <c r="E42" t="s">
        <v>184</v>
      </c>
      <c r="F42">
        <v>64</v>
      </c>
      <c r="G42" s="5">
        <f t="shared" si="0"/>
        <v>3.2134966860815424E-3</v>
      </c>
    </row>
    <row r="43" spans="1:7" x14ac:dyDescent="0.2">
      <c r="A43" t="s">
        <v>227</v>
      </c>
      <c r="B43">
        <v>684</v>
      </c>
      <c r="C43" s="5">
        <f>B43/B$49</f>
        <v>3.4344245832496484E-2</v>
      </c>
      <c r="D43" s="20"/>
      <c r="E43" t="s">
        <v>185</v>
      </c>
      <c r="F43">
        <v>34</v>
      </c>
      <c r="G43" s="5">
        <f t="shared" si="0"/>
        <v>1.7071701144808194E-3</v>
      </c>
    </row>
    <row r="44" spans="1:7" x14ac:dyDescent="0.2">
      <c r="A44" t="s">
        <v>228</v>
      </c>
      <c r="B44">
        <v>193</v>
      </c>
      <c r="C44" s="5">
        <f>B44/B$49</f>
        <v>9.6907009439646512E-3</v>
      </c>
      <c r="D44" s="20"/>
      <c r="E44" t="s">
        <v>186</v>
      </c>
      <c r="F44">
        <v>131</v>
      </c>
      <c r="G44" s="5">
        <f t="shared" si="0"/>
        <v>6.5776260293231572E-3</v>
      </c>
    </row>
    <row r="45" spans="1:7" x14ac:dyDescent="0.2">
      <c r="A45" t="s">
        <v>229</v>
      </c>
      <c r="B45">
        <v>19</v>
      </c>
      <c r="C45" s="5">
        <f>B45/B$49</f>
        <v>9.5400682868045789E-4</v>
      </c>
      <c r="D45" s="20"/>
      <c r="E45" t="s">
        <v>187</v>
      </c>
      <c r="F45">
        <v>43</v>
      </c>
      <c r="G45" s="5">
        <f t="shared" si="0"/>
        <v>2.1590680859610366E-3</v>
      </c>
    </row>
    <row r="46" spans="1:7" x14ac:dyDescent="0.2">
      <c r="A46" t="s">
        <v>230</v>
      </c>
      <c r="B46">
        <v>130</v>
      </c>
      <c r="C46" s="5">
        <f>B46/B$49</f>
        <v>6.5274151436031328E-3</v>
      </c>
      <c r="D46" s="20"/>
      <c r="E46" t="s">
        <v>188</v>
      </c>
      <c r="F46">
        <v>277</v>
      </c>
      <c r="G46" s="5">
        <f t="shared" si="0"/>
        <v>1.3908415344446676E-2</v>
      </c>
    </row>
    <row r="47" spans="1:7" x14ac:dyDescent="0.2">
      <c r="A47" t="s">
        <v>231</v>
      </c>
      <c r="B47">
        <v>20</v>
      </c>
      <c r="C47" s="5">
        <f>B47/B$49</f>
        <v>1.0042177144004821E-3</v>
      </c>
      <c r="D47" s="20"/>
      <c r="E47" t="s">
        <v>189</v>
      </c>
      <c r="F47">
        <v>99</v>
      </c>
      <c r="G47" s="5">
        <f t="shared" si="0"/>
        <v>4.9708776862823862E-3</v>
      </c>
    </row>
    <row r="48" spans="1:7" x14ac:dyDescent="0.2">
      <c r="D48" s="20"/>
      <c r="E48" t="s">
        <v>190</v>
      </c>
      <c r="F48">
        <v>977</v>
      </c>
      <c r="G48" s="5">
        <f t="shared" si="0"/>
        <v>4.9056035348463548E-2</v>
      </c>
    </row>
    <row r="49" spans="1:7" x14ac:dyDescent="0.2">
      <c r="A49" s="3"/>
      <c r="B49" s="4">
        <f>SUM(B5:B48)</f>
        <v>19916</v>
      </c>
      <c r="C49" s="5">
        <f>SUM(C6:C46)</f>
        <v>0.51757381000200831</v>
      </c>
      <c r="D49" s="20"/>
      <c r="E49" t="s">
        <v>191</v>
      </c>
      <c r="F49">
        <v>156</v>
      </c>
      <c r="G49" s="5">
        <f t="shared" si="0"/>
        <v>7.832898172323759E-3</v>
      </c>
    </row>
    <row r="50" spans="1:7" x14ac:dyDescent="0.2">
      <c r="A50" s="3"/>
      <c r="B50" s="4"/>
      <c r="C50" s="5"/>
      <c r="D50" s="20"/>
      <c r="E50" t="s">
        <v>192</v>
      </c>
      <c r="F50">
        <v>839</v>
      </c>
      <c r="G50" s="5">
        <f t="shared" si="0"/>
        <v>4.2126933119100221E-2</v>
      </c>
    </row>
    <row r="51" spans="1:7" x14ac:dyDescent="0.2">
      <c r="A51" s="51" t="s">
        <v>7</v>
      </c>
      <c r="B51" s="50"/>
      <c r="C51" s="50"/>
      <c r="D51" s="20"/>
      <c r="E51" s="40" t="s">
        <v>11</v>
      </c>
      <c r="F51" s="15">
        <f>15+5556</f>
        <v>5571</v>
      </c>
      <c r="G51" s="5">
        <f t="shared" si="0"/>
        <v>0.27972484434625428</v>
      </c>
    </row>
    <row r="52" spans="1:7" x14ac:dyDescent="0.2">
      <c r="A52" t="s">
        <v>232</v>
      </c>
      <c r="B52">
        <v>18161</v>
      </c>
      <c r="C52" s="5">
        <f>B52/B$69</f>
        <v>0.91187989556135773</v>
      </c>
      <c r="D52" s="20"/>
      <c r="G52" s="5"/>
    </row>
    <row r="53" spans="1:7" x14ac:dyDescent="0.2">
      <c r="A53" t="s">
        <v>233</v>
      </c>
      <c r="B53">
        <v>416</v>
      </c>
      <c r="C53" s="5">
        <f>B53/B$69</f>
        <v>2.0887728459530026E-2</v>
      </c>
      <c r="D53" s="20"/>
      <c r="G53" s="5"/>
    </row>
    <row r="54" spans="1:7" x14ac:dyDescent="0.2">
      <c r="A54" t="s">
        <v>234</v>
      </c>
      <c r="B54">
        <v>11</v>
      </c>
      <c r="C54" s="5">
        <f>B54/B$69</f>
        <v>5.5231974292026514E-4</v>
      </c>
      <c r="D54" s="20"/>
    </row>
    <row r="55" spans="1:7" x14ac:dyDescent="0.2">
      <c r="A55" t="s">
        <v>235</v>
      </c>
      <c r="B55">
        <v>408</v>
      </c>
      <c r="C55" s="5">
        <f>B55/B$69</f>
        <v>2.0486041373769835E-2</v>
      </c>
      <c r="D55" s="20"/>
      <c r="E55" s="12"/>
    </row>
    <row r="56" spans="1:7" x14ac:dyDescent="0.2">
      <c r="A56" t="s">
        <v>236</v>
      </c>
      <c r="B56">
        <v>57</v>
      </c>
      <c r="C56" s="5">
        <f>B56/B$69</f>
        <v>2.8620204860413737E-3</v>
      </c>
      <c r="D56" s="20"/>
      <c r="E56" s="12"/>
      <c r="F56" s="6">
        <f>SUM(F5:F53)</f>
        <v>19916</v>
      </c>
      <c r="G56" s="5">
        <f>SUM(G5:G53)</f>
        <v>1</v>
      </c>
    </row>
    <row r="57" spans="1:7" x14ac:dyDescent="0.2">
      <c r="A57" t="s">
        <v>237</v>
      </c>
      <c r="B57">
        <v>8</v>
      </c>
      <c r="C57" s="5">
        <f>B57/B$69</f>
        <v>4.016870857601928E-4</v>
      </c>
      <c r="D57" s="20"/>
      <c r="E57" s="12"/>
      <c r="F57" s="3"/>
      <c r="G57" s="5"/>
    </row>
    <row r="58" spans="1:7" x14ac:dyDescent="0.2">
      <c r="A58" t="s">
        <v>238</v>
      </c>
      <c r="B58">
        <v>28</v>
      </c>
      <c r="C58" s="5">
        <f>B58/B$69</f>
        <v>1.4059048001606748E-3</v>
      </c>
      <c r="D58" s="20"/>
      <c r="E58" s="12"/>
      <c r="F58" s="3"/>
      <c r="G58" s="5"/>
    </row>
    <row r="59" spans="1:7" x14ac:dyDescent="0.2">
      <c r="A59" t="s">
        <v>239</v>
      </c>
      <c r="B59">
        <v>1</v>
      </c>
      <c r="C59" s="5">
        <f>B59/B$69</f>
        <v>5.02108857200241E-5</v>
      </c>
      <c r="D59" s="20"/>
    </row>
    <row r="60" spans="1:7" x14ac:dyDescent="0.2">
      <c r="A60" t="s">
        <v>240</v>
      </c>
      <c r="B60">
        <v>34</v>
      </c>
      <c r="C60" s="5">
        <f>B60/B$69</f>
        <v>1.7071701144808194E-3</v>
      </c>
      <c r="D60" s="20"/>
    </row>
    <row r="61" spans="1:7" x14ac:dyDescent="0.2">
      <c r="A61" t="s">
        <v>241</v>
      </c>
      <c r="B61">
        <v>30</v>
      </c>
      <c r="C61" s="5">
        <f>B61/B$69</f>
        <v>1.506326571600723E-3</v>
      </c>
      <c r="D61" s="20"/>
    </row>
    <row r="62" spans="1:7" x14ac:dyDescent="0.2">
      <c r="A62" t="s">
        <v>242</v>
      </c>
      <c r="B62">
        <v>17</v>
      </c>
      <c r="C62" s="5">
        <f>B62/B$69</f>
        <v>8.535850572404097E-4</v>
      </c>
      <c r="D62" s="20"/>
      <c r="E62" s="12"/>
      <c r="F62" s="3"/>
      <c r="G62" s="5"/>
    </row>
    <row r="63" spans="1:7" x14ac:dyDescent="0.2">
      <c r="A63" t="s">
        <v>243</v>
      </c>
      <c r="B63">
        <v>20</v>
      </c>
      <c r="C63" s="5">
        <f>B63/B$69</f>
        <v>1.0042177144004821E-3</v>
      </c>
      <c r="D63" s="20"/>
      <c r="E63" s="12"/>
      <c r="F63" s="3"/>
      <c r="G63" s="5"/>
    </row>
    <row r="64" spans="1:7" x14ac:dyDescent="0.2">
      <c r="A64" t="s">
        <v>244</v>
      </c>
      <c r="B64">
        <v>267</v>
      </c>
      <c r="C64" s="5">
        <f>B64/B$69</f>
        <v>1.3406306487246436E-2</v>
      </c>
      <c r="D64" s="20"/>
      <c r="E64" s="13"/>
      <c r="F64" s="1"/>
      <c r="G64" s="2"/>
    </row>
    <row r="65" spans="1:8" x14ac:dyDescent="0.2">
      <c r="A65" t="s">
        <v>128</v>
      </c>
      <c r="B65">
        <v>24</v>
      </c>
      <c r="C65" s="5">
        <f>B65/B$69</f>
        <v>1.2050612572805785E-3</v>
      </c>
      <c r="D65" s="20"/>
      <c r="E65" s="13"/>
      <c r="F65" s="1"/>
      <c r="G65" s="2"/>
    </row>
    <row r="66" spans="1:8" x14ac:dyDescent="0.2">
      <c r="A66" t="s">
        <v>245</v>
      </c>
      <c r="B66">
        <v>39</v>
      </c>
      <c r="C66" s="5">
        <f>B66/B$69</f>
        <v>1.9582245430809398E-3</v>
      </c>
      <c r="D66" s="20"/>
    </row>
    <row r="67" spans="1:8" x14ac:dyDescent="0.2">
      <c r="A67" t="s">
        <v>246</v>
      </c>
      <c r="B67">
        <v>395</v>
      </c>
      <c r="C67" s="5">
        <f>B67/B$69</f>
        <v>1.9833299859409521E-2</v>
      </c>
      <c r="D67" s="20"/>
    </row>
    <row r="68" spans="1:8" x14ac:dyDescent="0.2">
      <c r="C68" s="2"/>
      <c r="D68" s="20"/>
    </row>
    <row r="69" spans="1:8" x14ac:dyDescent="0.2">
      <c r="B69" s="6">
        <f>SUM(B52:B67)</f>
        <v>19916</v>
      </c>
      <c r="C69" s="2">
        <f>SUM(C52:C67)</f>
        <v>1</v>
      </c>
      <c r="D69" s="20"/>
    </row>
    <row r="70" spans="1:8" x14ac:dyDescent="0.2">
      <c r="C70" s="2"/>
      <c r="D70" s="10"/>
    </row>
    <row r="71" spans="1:8" ht="15" customHeight="1" x14ac:dyDescent="0.2">
      <c r="D71" s="42"/>
      <c r="E71" s="42"/>
      <c r="F71" s="42"/>
      <c r="G71" s="42"/>
    </row>
    <row r="72" spans="1:8" ht="15" customHeight="1" x14ac:dyDescent="0.2">
      <c r="A72" s="52" t="s">
        <v>8</v>
      </c>
      <c r="B72" s="52"/>
      <c r="C72" s="52"/>
      <c r="D72" s="52"/>
      <c r="E72" s="52"/>
      <c r="F72" s="52"/>
      <c r="G72" s="52"/>
      <c r="H72" s="52"/>
    </row>
    <row r="73" spans="1:8" x14ac:dyDescent="0.2">
      <c r="D73" s="10"/>
    </row>
    <row r="74" spans="1:8" x14ac:dyDescent="0.2">
      <c r="D74" s="10"/>
    </row>
  </sheetData>
  <sortState ref="A51:C66">
    <sortCondition descending="1" ref="C51:C66"/>
  </sortState>
  <mergeCells count="3">
    <mergeCell ref="E4:G4"/>
    <mergeCell ref="A51:C51"/>
    <mergeCell ref="A72:H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Incidents</vt:lpstr>
      <vt:lpstr>Request</vt:lpstr>
      <vt:lpstr>Actions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Gallup, Scott</dc:creator>
  <cp:lastModifiedBy>Microsoft Office User</cp:lastModifiedBy>
  <cp:lastPrinted>2016-01-18T21:36:50Z</cp:lastPrinted>
  <dcterms:created xsi:type="dcterms:W3CDTF">2015-08-31T18:02:36Z</dcterms:created>
  <dcterms:modified xsi:type="dcterms:W3CDTF">2017-04-21T15:36:49Z</dcterms:modified>
</cp:coreProperties>
</file>